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acwapi-my.sharepoint.com/personal/salsaif_acwapower_com/Documents/"/>
    </mc:Choice>
  </mc:AlternateContent>
  <xr:revisionPtr revIDLastSave="0" documentId="8_{BBDAD1BA-E685-4AE3-843C-D72B207091BC}" xr6:coauthVersionLast="47" xr6:coauthVersionMax="47" xr10:uidLastSave="{00000000-0000-0000-0000-000000000000}"/>
  <bookViews>
    <workbookView xWindow="-110" yWindow="-110" windowWidth="22780" windowHeight="14540" tabRatio="500" xr2:uid="{00000000-000D-0000-FFFF-FFFF00000000}"/>
  </bookViews>
  <sheets>
    <sheet name="Acwa Portfolio" sheetId="1" r:id="rId1"/>
  </sheets>
  <definedNames>
    <definedName name="_xlnm._FilterDatabase" localSheetId="0" hidden="1">'Acwa Portfolio'!$B$12:$U$125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6" i="1" l="1"/>
  <c r="J9" i="1" s="1"/>
  <c r="O125" i="1"/>
  <c r="N125" i="1"/>
  <c r="M125" i="1"/>
  <c r="L125" i="1"/>
  <c r="K125" i="1"/>
  <c r="J125" i="1"/>
  <c r="I125" i="1"/>
  <c r="H125" i="1"/>
  <c r="F125" i="1"/>
  <c r="E125" i="1"/>
  <c r="N8" i="1"/>
  <c r="M8" i="1"/>
  <c r="L8" i="1"/>
  <c r="K8" i="1"/>
  <c r="J8" i="1"/>
  <c r="I8" i="1"/>
  <c r="H8" i="1"/>
  <c r="G8" i="1"/>
  <c r="F8" i="1"/>
  <c r="E8" i="1" s="1"/>
  <c r="D8" i="1"/>
  <c r="N7" i="1"/>
  <c r="M7" i="1"/>
  <c r="L7" i="1"/>
  <c r="K7" i="1"/>
  <c r="J7" i="1"/>
  <c r="I7" i="1"/>
  <c r="H7" i="1"/>
  <c r="G7" i="1"/>
  <c r="F7" i="1"/>
  <c r="E7" i="1"/>
  <c r="D7" i="1"/>
  <c r="N6" i="1"/>
  <c r="N9" i="1" s="1"/>
  <c r="M6" i="1"/>
  <c r="M9" i="1" s="1"/>
  <c r="L6" i="1"/>
  <c r="L9" i="1" s="1"/>
  <c r="K6" i="1"/>
  <c r="K9" i="1" s="1"/>
  <c r="I6" i="1"/>
  <c r="I9" i="1" s="1"/>
  <c r="H6" i="1"/>
  <c r="H9" i="1" s="1"/>
  <c r="G6" i="1"/>
  <c r="G9" i="1" s="1"/>
  <c r="F6" i="1"/>
  <c r="F9" i="1" s="1"/>
  <c r="E6" i="1"/>
  <c r="E9" i="1" s="1"/>
  <c r="D6" i="1"/>
  <c r="D9" i="1" s="1"/>
</calcChain>
</file>

<file path=xl/sharedStrings.xml><?xml version="1.0" encoding="utf-8"?>
<sst xmlns="http://schemas.openxmlformats.org/spreadsheetml/2006/main" count="1038" uniqueCount="287">
  <si>
    <t>Acwa portfolio as at 30 September 2026</t>
  </si>
  <si>
    <t>No. of Assets</t>
  </si>
  <si>
    <t>Total Investment Cost (USD billion)</t>
  </si>
  <si>
    <t>Total Investment Cost (SAR billion)</t>
  </si>
  <si>
    <t>Contracted Power (MW)</t>
  </si>
  <si>
    <t>Contracted Water (000’ m3/ day)</t>
  </si>
  <si>
    <t>Contracted Green Hydrogen (Ktons/annum)</t>
  </si>
  <si>
    <t>BESS MWh (Gross)</t>
  </si>
  <si>
    <t>Operational capacity (MW)</t>
  </si>
  <si>
    <t>Operational Capacity
(000’ m3/ day)</t>
  </si>
  <si>
    <t>Under construction capacity (MW)</t>
  </si>
  <si>
    <t>Under construction capacity
(000’ m3/ day)</t>
  </si>
  <si>
    <t>TOTAL OPERATIONAL ASSETS</t>
  </si>
  <si>
    <t>TOTAL ASSETS UNDER CONSTRUCTION &amp; PARTIALLY OPERATIONAL</t>
  </si>
  <si>
    <t>TOTAL ASSETS IN ADVANCED DEVELOPMENT</t>
  </si>
  <si>
    <t>GRAND TOTAL PORTFOLIO</t>
  </si>
  <si>
    <t>Project Name</t>
  </si>
  <si>
    <t>Country</t>
  </si>
  <si>
    <t>Status</t>
  </si>
  <si>
    <t>Acwa
Effective
Share</t>
  </si>
  <si>
    <t>Power
(MW)</t>
  </si>
  <si>
    <t>Water
(000’ m3/day)</t>
  </si>
  <si>
    <t>Green Hydrogen
(Ktons/annum)</t>
  </si>
  <si>
    <t>Operational capacity</t>
  </si>
  <si>
    <t>Under construction capacity</t>
  </si>
  <si>
    <t>Contract</t>
  </si>
  <si>
    <t>Technology</t>
  </si>
  <si>
    <t>PCOD
(Actual / Expected)/Status</t>
  </si>
  <si>
    <t>Control (EAI/SUB)</t>
  </si>
  <si>
    <t>Accounting</t>
  </si>
  <si>
    <t>Offtaker</t>
  </si>
  <si>
    <t>(MW)</t>
  </si>
  <si>
    <t>(000’ m3/day)</t>
  </si>
  <si>
    <t>Shuaibah Expansion IWP</t>
  </si>
  <si>
    <t>Saudi Arabia</t>
  </si>
  <si>
    <t>Operational</t>
  </si>
  <si>
    <t>BOO-20 YR</t>
  </si>
  <si>
    <t>SWRO</t>
  </si>
  <si>
    <t>Q4 2009</t>
  </si>
  <si>
    <t>EAI</t>
  </si>
  <si>
    <t>Operating lease</t>
  </si>
  <si>
    <t>Water &amp; Electricity Company</t>
  </si>
  <si>
    <t>Petro-Rabigh IWSPP</t>
  </si>
  <si>
    <t>BOO-33 YR</t>
  </si>
  <si>
    <t>Oil+SWRO</t>
  </si>
  <si>
    <t>Q2 2008</t>
  </si>
  <si>
    <t>SUB</t>
  </si>
  <si>
    <t>Petro-Rabigh Petrochemical Complex</t>
  </si>
  <si>
    <t>Petro-Rabigh (Phase 2) IWSPP</t>
  </si>
  <si>
    <t>BOO-25 YR</t>
  </si>
  <si>
    <t>Q2 2016</t>
  </si>
  <si>
    <t>Marafiq IWPP</t>
  </si>
  <si>
    <t>BOO(T)-20 YR</t>
  </si>
  <si>
    <t>CCGT+Thermal Desalination</t>
  </si>
  <si>
    <t>Q1 2010</t>
  </si>
  <si>
    <t>Finance lease</t>
  </si>
  <si>
    <t>Tawreed (a subsidiary of Marafiq)</t>
  </si>
  <si>
    <t>Rabigh IPP</t>
  </si>
  <si>
    <t>Oil</t>
  </si>
  <si>
    <t>Q2 2013</t>
  </si>
  <si>
    <t>Saudi Electricity Company</t>
  </si>
  <si>
    <t>Barka 1 IWPP</t>
  </si>
  <si>
    <t>Oman</t>
  </si>
  <si>
    <t>BOO-27 YR</t>
  </si>
  <si>
    <t>Q2 2003</t>
  </si>
  <si>
    <t>Oman Power and Water Procurement Co. (OPWP)</t>
  </si>
  <si>
    <t>Hajr IPP</t>
  </si>
  <si>
    <t>CCGT</t>
  </si>
  <si>
    <t>Q2 2014</t>
  </si>
  <si>
    <t>Noor I CSP IPP</t>
  </si>
  <si>
    <t>Morocco</t>
  </si>
  <si>
    <t>BOO(T)-25 YR</t>
  </si>
  <si>
    <t>CSP - Parabolic</t>
  </si>
  <si>
    <t>Q4 2015</t>
  </si>
  <si>
    <t>Moroccan Agency for Solar Energy</t>
  </si>
  <si>
    <t>Bokpoort CSP IPP</t>
  </si>
  <si>
    <t>South Africa</t>
  </si>
  <si>
    <t>Q1 2016</t>
  </si>
  <si>
    <t>Eskom Holdings</t>
  </si>
  <si>
    <t>Rabigh 2 IPP</t>
  </si>
  <si>
    <t>Q2 2017</t>
  </si>
  <si>
    <t>Saudi Power Procurement Company (SPPC)</t>
  </si>
  <si>
    <t>Kirikkale CCGT IPP</t>
  </si>
  <si>
    <t>Turkey</t>
  </si>
  <si>
    <t>Merchant</t>
  </si>
  <si>
    <t>NA (Merchant market)</t>
  </si>
  <si>
    <t>Khalladi Wind IPP</t>
  </si>
  <si>
    <t>Wind</t>
  </si>
  <si>
    <t>Q1 2018</t>
  </si>
  <si>
    <t>Industrial companies (captive PPAs)</t>
  </si>
  <si>
    <t>Noor II CSP IPP</t>
  </si>
  <si>
    <t>Q3 2017</t>
  </si>
  <si>
    <t>Noor III CSP IPP</t>
  </si>
  <si>
    <t>CSP - Tower</t>
  </si>
  <si>
    <t>Q4 2017</t>
  </si>
  <si>
    <t>Shuaa Energy PV IPP</t>
  </si>
  <si>
    <t>UAE</t>
  </si>
  <si>
    <t>PV</t>
  </si>
  <si>
    <t>DEWA</t>
  </si>
  <si>
    <t>Salalah 2 IPP - Existing</t>
  </si>
  <si>
    <t>BOO-30 YR</t>
  </si>
  <si>
    <t>OCGT</t>
  </si>
  <si>
    <t>Q1 2003</t>
  </si>
  <si>
    <t>Salalah 2 IPP - Greenfield</t>
  </si>
  <si>
    <t>BOO-15 YR</t>
  </si>
  <si>
    <t>Hassyan IPP</t>
  </si>
  <si>
    <t>Pulverized coal fired boiler technology</t>
  </si>
  <si>
    <t>Q4 2023</t>
  </si>
  <si>
    <t>Ibri IPP</t>
  </si>
  <si>
    <t>Q2 2019</t>
  </si>
  <si>
    <t>Sohar 3 IPP</t>
  </si>
  <si>
    <t>Zarqa IPP</t>
  </si>
  <si>
    <t>Jordan</t>
  </si>
  <si>
    <t>Q2 2018</t>
  </si>
  <si>
    <t>National Electric Power Company (NEPCO)</t>
  </si>
  <si>
    <t>NOOR PV1 IPP</t>
  </si>
  <si>
    <t>BOT-20 YR</t>
  </si>
  <si>
    <t>Q4 2018</t>
  </si>
  <si>
    <t>Mafraq PV IPP</t>
  </si>
  <si>
    <t>Shuaibah 2 IWP</t>
  </si>
  <si>
    <t>Risha PV IPP</t>
  </si>
  <si>
    <t>Q3 2019</t>
  </si>
  <si>
    <t>Ben Ban 1</t>
  </si>
  <si>
    <t>Egypt</t>
  </si>
  <si>
    <t>Egyptian Electricity Transmission Company (EETC)</t>
  </si>
  <si>
    <t>Ben Ban 2</t>
  </si>
  <si>
    <t>Ben Ban 3</t>
  </si>
  <si>
    <t>Salalah IWP</t>
  </si>
  <si>
    <t>Q1 2021</t>
  </si>
  <si>
    <t>Sakaka PV IPP</t>
  </si>
  <si>
    <t>Q2 2020</t>
  </si>
  <si>
    <t>Noor Energy 1</t>
  </si>
  <si>
    <t>BOO-35 YR</t>
  </si>
  <si>
    <t>Q1 2024</t>
  </si>
  <si>
    <t>Rabigh 3 IWP</t>
  </si>
  <si>
    <t>Q4 2021</t>
  </si>
  <si>
    <t>Saudi Water Partnership Co. (SWPC)</t>
  </si>
  <si>
    <t>Al Dur Phase II IWPP</t>
  </si>
  <si>
    <t>Bahrain</t>
  </si>
  <si>
    <t>CCGT+SWRO</t>
  </si>
  <si>
    <t>Q2 2022</t>
  </si>
  <si>
    <t>Bahrain Electricity and Water Authority</t>
  </si>
  <si>
    <t>Taweelah IWP</t>
  </si>
  <si>
    <t>EWEC (ADWEC)</t>
  </si>
  <si>
    <t>UAQ IWP</t>
  </si>
  <si>
    <t>Q3 2022</t>
  </si>
  <si>
    <t>Etihad Water and Electricity</t>
  </si>
  <si>
    <t>Ibri 2 PV IPP</t>
  </si>
  <si>
    <t>Q3 2021</t>
  </si>
  <si>
    <t>Jazlah IWP</t>
  </si>
  <si>
    <t>Q1 2023</t>
  </si>
  <si>
    <t>Shuaa Energy 3</t>
  </si>
  <si>
    <t>Sirdarya CCGT IPP</t>
  </si>
  <si>
    <t>Uzbekistan</t>
  </si>
  <si>
    <t>Q4 2024</t>
  </si>
  <si>
    <t>National Electric Grid of Uzbekistan (NEGU)</t>
  </si>
  <si>
    <t>Kom Ombo</t>
  </si>
  <si>
    <t>Q3 2024</t>
  </si>
  <si>
    <t>Redstone CSP IPP</t>
  </si>
  <si>
    <t>Q2 2025</t>
  </si>
  <si>
    <t>Sudair PV IPP</t>
  </si>
  <si>
    <t>Jazan IGCC</t>
  </si>
  <si>
    <t>OOT-25 YR</t>
  </si>
  <si>
    <t>IGCC</t>
  </si>
  <si>
    <t>ARAMCO</t>
  </si>
  <si>
    <t>The Red Sea Project</t>
  </si>
  <si>
    <t>PV, BESS, ICE, RO, district cooling</t>
  </si>
  <si>
    <t>Q1 2026</t>
  </si>
  <si>
    <t>The Red Sea Utilities Company (TRSUC)</t>
  </si>
  <si>
    <t>Shuaibah 3 IWP</t>
  </si>
  <si>
    <t>Bash Wind IPP</t>
  </si>
  <si>
    <t>Q1 2025</t>
  </si>
  <si>
    <t>Dzhankeldy Wind IPP</t>
  </si>
  <si>
    <t>Azerbaijan Wind IPP</t>
  </si>
  <si>
    <t>Azerbaijan</t>
  </si>
  <si>
    <t>Azerenerji OJSC</t>
  </si>
  <si>
    <t>Ar Rass PV IPP</t>
  </si>
  <si>
    <t>Laylaa PV IPP</t>
  </si>
  <si>
    <t>Shuaibah 1 &amp; 2 PV IPP</t>
  </si>
  <si>
    <t>Q4 2025</t>
  </si>
  <si>
    <t>Rabigh 4 IWP</t>
  </si>
  <si>
    <t>Riverside Solar</t>
  </si>
  <si>
    <t>PV+BESS</t>
  </si>
  <si>
    <t>Karatau Wind IPP</t>
  </si>
  <si>
    <t>Saad 2 PV IPP</t>
  </si>
  <si>
    <t>Q3 2025</t>
  </si>
  <si>
    <t>Al Kahfah PV</t>
  </si>
  <si>
    <t>Uzbekistan GH2</t>
  </si>
  <si>
    <t>GH2 + Wind</t>
  </si>
  <si>
    <t>HPA – Uzkimyosanoat; PPA - NEGU</t>
  </si>
  <si>
    <t>Mingyang Wind</t>
  </si>
  <si>
    <t>China</t>
  </si>
  <si>
    <t>State Grid Co.</t>
  </si>
  <si>
    <t>Sungrow Solar - Yangbu</t>
  </si>
  <si>
    <t>Southern Grid Co.</t>
  </si>
  <si>
    <t>Sungrow Solar - Yanggong</t>
  </si>
  <si>
    <t>Sungrow Solar - Yanghe</t>
  </si>
  <si>
    <t>Az Zour North</t>
  </si>
  <si>
    <t>Kuwait</t>
  </si>
  <si>
    <t>Kuwait, Ministry of Electricity and Water</t>
  </si>
  <si>
    <t>Al Ezzel</t>
  </si>
  <si>
    <t>Q1 2007</t>
  </si>
  <si>
    <t>Al Dur</t>
  </si>
  <si>
    <t>Q1 2012</t>
  </si>
  <si>
    <t>Al Hidd</t>
  </si>
  <si>
    <t>Q1 2008</t>
  </si>
  <si>
    <t>Mingshang Wind</t>
  </si>
  <si>
    <t>Boli II</t>
  </si>
  <si>
    <t>Shuaibah IWPP</t>
  </si>
  <si>
    <t>BOO</t>
  </si>
  <si>
    <t>MSF</t>
  </si>
  <si>
    <t>Neom Green Hydrogen</t>
  </si>
  <si>
    <t>Under Construction</t>
  </si>
  <si>
    <t>Electrolyzers</t>
  </si>
  <si>
    <t>Q3 2027</t>
  </si>
  <si>
    <t>Air Products</t>
  </si>
  <si>
    <t>Kungrad Wind IPP</t>
  </si>
  <si>
    <t>Wind+BESS</t>
  </si>
  <si>
    <t>Q4 2029</t>
  </si>
  <si>
    <t>Suez Wind</t>
  </si>
  <si>
    <t>Q2 2027</t>
  </si>
  <si>
    <t>Saguling Floating PV IPP</t>
  </si>
  <si>
    <t>Indonesia</t>
  </si>
  <si>
    <t>PT PLN (PERSERO)</t>
  </si>
  <si>
    <t>Sazagan Solar 1</t>
  </si>
  <si>
    <t>Sazagan Solar 2</t>
  </si>
  <si>
    <t>Q1 2028</t>
  </si>
  <si>
    <t>Ar Rass 2 PV IPP</t>
  </si>
  <si>
    <t>Q1 2027</t>
  </si>
  <si>
    <t>Hassyan IWP</t>
  </si>
  <si>
    <t>Taibah 1 IPP</t>
  </si>
  <si>
    <t>Qassim 1 IPP</t>
  </si>
  <si>
    <t>Nukus II Wind+BESS</t>
  </si>
  <si>
    <t>Q4 2026</t>
  </si>
  <si>
    <t>Acwa Power Gijduvan Wind</t>
  </si>
  <si>
    <t>PIF 4 Haden Solar PV</t>
  </si>
  <si>
    <t>PIF 4 Al-Muwaih Solar PV</t>
  </si>
  <si>
    <t>PIF 4 Al-Khushaybi Solar PV</t>
  </si>
  <si>
    <t>Rumah 1</t>
  </si>
  <si>
    <t>Q3 2028</t>
  </si>
  <si>
    <t>Nairyah 1</t>
  </si>
  <si>
    <t>Ras Muhaisen IWP</t>
  </si>
  <si>
    <t>Q2 2030</t>
  </si>
  <si>
    <t>Hajr Expansion</t>
  </si>
  <si>
    <t>Bisha PV</t>
  </si>
  <si>
    <t>Al Humaij PV</t>
  </si>
  <si>
    <t>Al Khulais PV</t>
  </si>
  <si>
    <t>Q4 2027</t>
  </si>
  <si>
    <t>Afif 1 PV</t>
  </si>
  <si>
    <t>Afif 2 PV</t>
  </si>
  <si>
    <t>Shaqra Wind</t>
  </si>
  <si>
    <t>Starah Wind</t>
  </si>
  <si>
    <t>Q2 2028</t>
  </si>
  <si>
    <t>Azerbaijan Caspian Sea IWP</t>
  </si>
  <si>
    <t>Q2 2029</t>
  </si>
  <si>
    <t>ADSEA water resource agency Azerbaijan</t>
  </si>
  <si>
    <t>Az-Zour North Phase 2 &amp; 3 IWPP</t>
  </si>
  <si>
    <t>BOT-25 YR</t>
  </si>
  <si>
    <t>Q3 2029</t>
  </si>
  <si>
    <t>Kuwait Authority for Partnership Projects (KAPP)</t>
  </si>
  <si>
    <t>Rabigh 2 IPP Expansion</t>
  </si>
  <si>
    <t>BOO-31 YR</t>
  </si>
  <si>
    <t>Singkarak Floating PV IPP</t>
  </si>
  <si>
    <t>Advanced Development</t>
  </si>
  <si>
    <t>Q4 2028</t>
  </si>
  <si>
    <t>Acwa Power KRKP Wind</t>
  </si>
  <si>
    <t>FE Acwa Power Moynaq Aral One, LLC</t>
  </si>
  <si>
    <t>Q2 2031</t>
  </si>
  <si>
    <t>FE Acwa Power Kyrkkyz Aral Two, LLC</t>
  </si>
  <si>
    <t>FE Acwa Power Kunkhodzha Aral Three, LLC</t>
  </si>
  <si>
    <t>FE Acwa Power Beleuli Aral Four, LLC</t>
  </si>
  <si>
    <t>FE Acwa Power Karakalpakia Aral Five, LLC</t>
  </si>
  <si>
    <t>Hamriyah IWP</t>
  </si>
  <si>
    <t>SEWA (Sharjah Electricity and Water Authority)</t>
  </si>
  <si>
    <t>Hurghada Wind</t>
  </si>
  <si>
    <t>Grand Cote Desalination Project</t>
  </si>
  <si>
    <t>Senegal</t>
  </si>
  <si>
    <t>Q3 2031</t>
  </si>
  <si>
    <t>Sones</t>
  </si>
  <si>
    <t>N'Diago IPP</t>
  </si>
  <si>
    <t>Mauritania</t>
  </si>
  <si>
    <t>Somelec</t>
  </si>
  <si>
    <t>SPPC BESS - Haden ISP</t>
  </si>
  <si>
    <t>BESS</t>
  </si>
  <si>
    <t>SPPC BESS - Kahfah ISP</t>
  </si>
  <si>
    <t>SPPC BESS - Muwaih ISP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</si>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</sst>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_-;\-* #,##0_-;_-* \-??_-;_-@_-"/>
    <numFmt numFmtId="165" formatCode="_-* #,##0.0_-;\-* #,##0.0_-;_-* \-??_-;_-@_-"/>
    <numFmt numFmtId="166" formatCode="#,##0.0"/>
  </numFmts>
  <fonts count="11" x14ac:knownFonts="1">
    <font>
      <sz val="11"/>
      <color theme="1"/>
      <name val="Calibri"/>
      <family val="2"/>
      <charset val="1"/>
    </font>
    <font>
      <sz val="11"/>
      <color rgb="FF000000"/>
      <name val="Aptos Narrow"/>
      <family val="2"/>
      <charset val="1"/>
    </font>
    <font>
      <b/>
      <sz val="16"/>
      <name val="Calibri"/>
      <charset val="1"/>
    </font>
    <font>
      <b/>
      <sz val="11"/>
      <color rgb="FF595959"/>
      <name val="Calibri"/>
      <charset val="1"/>
    </font>
    <font>
      <sz val="11"/>
      <color rgb="FF000000"/>
      <name val="Calibri"/>
      <family val="2"/>
      <charset val="1"/>
    </font>
    <font>
      <b/>
      <sz val="11"/>
      <color rgb="FF3F3F3F"/>
      <name val="Calibri"/>
      <family val="2"/>
      <charset val="1"/>
    </font>
    <font>
      <b/>
      <sz val="11"/>
      <color rgb="FFFA7D00"/>
      <name val="Calibri"/>
      <family val="2"/>
      <charset val="1"/>
    </font>
    <font>
      <i/>
      <sz val="11"/>
      <color rgb="FF808080"/>
      <name val="Calibri"/>
      <charset val="1"/>
    </font>
    <font>
      <b/>
      <sz val="11"/>
      <name val="Calibri"/>
      <charset val="1"/>
    </font>
    <font>
      <sz val="11"/>
      <name val="Calibri"/>
      <charset val="1"/>
    </font>
    <font>
      <sz val="11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2F2F2"/>
        <bgColor rgb="FFE2F0D9"/>
      </patternFill>
    </fill>
    <fill>
      <patternFill patternType="solid">
        <fgColor rgb="FFC9C9C9"/>
        <bgColor rgb="FFCCCCFF"/>
      </patternFill>
    </fill>
    <fill>
      <patternFill patternType="solid">
        <fgColor rgb="FFE2F0D9"/>
        <bgColor rgb="FFD9EAF7"/>
      </patternFill>
    </fill>
    <fill>
      <patternFill patternType="solid">
        <fgColor rgb="FFFFF2CC"/>
        <bgColor rgb="FFF2F2F2"/>
      </patternFill>
    </fill>
    <fill>
      <patternFill patternType="solid">
        <fgColor rgb="FFD9EAF7"/>
        <bgColor rgb="FFE2F0D9"/>
      </patternFill>
    </fill>
  </fills>
  <borders count="1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thin">
        <color auto="1"/>
      </right>
      <top style="thin">
        <color rgb="FF3F3F3F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 style="thin">
        <color rgb="FF7F7F7F"/>
      </right>
      <top style="thin">
        <color rgb="FF7F7F7F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auto="1"/>
      </bottom>
      <diagonal/>
    </border>
    <border>
      <left style="thin">
        <color rgb="FF7F7F7F"/>
      </left>
      <right style="thin">
        <color auto="1"/>
      </right>
      <top style="thin">
        <color rgb="FF7F7F7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8" fillId="3" borderId="14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64" fontId="4" fillId="0" borderId="4" xfId="0" applyNumberFormat="1" applyFont="1" applyBorder="1" applyAlignment="1">
      <alignment vertical="center"/>
    </xf>
    <xf numFmtId="165" fontId="4" fillId="0" borderId="5" xfId="0" applyNumberFormat="1" applyFont="1" applyBorder="1"/>
    <xf numFmtId="164" fontId="4" fillId="0" borderId="5" xfId="0" applyNumberFormat="1" applyFont="1" applyBorder="1"/>
    <xf numFmtId="164" fontId="4" fillId="0" borderId="5" xfId="0" applyNumberFormat="1" applyFont="1" applyBorder="1" applyAlignment="1">
      <alignment vertical="center"/>
    </xf>
    <xf numFmtId="164" fontId="4" fillId="0" borderId="6" xfId="0" applyNumberFormat="1" applyFont="1" applyBorder="1" applyAlignment="1">
      <alignment vertical="center"/>
    </xf>
    <xf numFmtId="164" fontId="4" fillId="0" borderId="8" xfId="0" applyNumberFormat="1" applyFont="1" applyBorder="1" applyAlignment="1">
      <alignment vertical="center"/>
    </xf>
    <xf numFmtId="165" fontId="4" fillId="0" borderId="0" xfId="0" applyNumberFormat="1" applyFont="1"/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0" borderId="9" xfId="0" applyNumberFormat="1" applyFont="1" applyBorder="1" applyAlignment="1">
      <alignment vertical="center"/>
    </xf>
    <xf numFmtId="164" fontId="6" fillId="2" borderId="11" xfId="0" applyNumberFormat="1" applyFont="1" applyFill="1" applyBorder="1" applyAlignment="1">
      <alignment vertical="center"/>
    </xf>
    <xf numFmtId="165" fontId="6" fillId="2" borderId="12" xfId="0" applyNumberFormat="1" applyFont="1" applyFill="1" applyBorder="1" applyAlignment="1">
      <alignment vertical="center"/>
    </xf>
    <xf numFmtId="164" fontId="6" fillId="2" borderId="12" xfId="0" applyNumberFormat="1" applyFont="1" applyFill="1" applyBorder="1" applyAlignment="1">
      <alignment vertical="center"/>
    </xf>
    <xf numFmtId="164" fontId="6" fillId="2" borderId="13" xfId="0" applyNumberFormat="1" applyFont="1" applyFill="1" applyBorder="1" applyAlignment="1">
      <alignment vertical="center"/>
    </xf>
    <xf numFmtId="0" fontId="7" fillId="0" borderId="0" xfId="0" applyFont="1"/>
    <xf numFmtId="0" fontId="8" fillId="3" borderId="14" xfId="0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left" vertical="center"/>
    </xf>
    <xf numFmtId="0" fontId="9" fillId="0" borderId="14" xfId="0" applyFont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/>
    </xf>
    <xf numFmtId="3" fontId="9" fillId="0" borderId="14" xfId="0" applyNumberFormat="1" applyFont="1" applyBorder="1" applyAlignment="1">
      <alignment horizontal="center" vertical="center"/>
    </xf>
    <xf numFmtId="166" fontId="9" fillId="0" borderId="14" xfId="0" applyNumberFormat="1" applyFont="1" applyBorder="1" applyAlignment="1">
      <alignment horizontal="center" vertical="center"/>
    </xf>
    <xf numFmtId="10" fontId="9" fillId="0" borderId="14" xfId="0" applyNumberFormat="1" applyFont="1" applyBorder="1" applyAlignment="1">
      <alignment horizontal="center" vertical="center"/>
    </xf>
    <xf numFmtId="164" fontId="9" fillId="0" borderId="14" xfId="0" applyNumberFormat="1" applyFont="1" applyBorder="1" applyAlignment="1">
      <alignment horizontal="center" vertical="center"/>
    </xf>
    <xf numFmtId="165" fontId="9" fillId="0" borderId="14" xfId="0" applyNumberFormat="1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 wrapText="1"/>
    </xf>
    <xf numFmtId="0" fontId="10" fillId="5" borderId="14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vertical="center" wrapText="1"/>
    </xf>
    <xf numFmtId="3" fontId="8" fillId="3" borderId="14" xfId="0" applyNumberFormat="1" applyFont="1" applyFill="1" applyBorder="1" applyAlignment="1">
      <alignment horizontal="center" vertical="center" wrapText="1"/>
    </xf>
    <xf numFmtId="166" fontId="8" fillId="3" borderId="14" xfId="0" applyNumberFormat="1" applyFont="1" applyFill="1" applyBorder="1" applyAlignment="1">
      <alignment horizontal="center" vertical="center" wrapText="1"/>
    </xf>
    <xf numFmtId="166" fontId="8" fillId="3" borderId="14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C9C9"/>
      <rgbColor rgb="FF808080"/>
      <rgbColor rgb="FF9999FF"/>
      <rgbColor rgb="FF993366"/>
      <rgbColor rgb="FFFFF2CC"/>
      <rgbColor rgb="FFD9EA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A7D00"/>
      <rgbColor rgb="FF595959"/>
      <rgbColor rgb="FF7F7F7F"/>
      <rgbColor rgb="FF003366"/>
      <rgbColor rgb="FF339966"/>
      <rgbColor rgb="FF003300"/>
      <rgbColor rgb="FF333300"/>
      <rgbColor rgb="FF993300"/>
      <rgbColor rgb="FF993366"/>
      <rgbColor rgb="FF333399"/>
      <rgbColor rgb="FF3F3F3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25"/>
  <sheetViews>
    <sheetView showGridLines="0" tabSelected="1" zoomScale="67" zoomScaleNormal="80" workbookViewId="0">
      <selection activeCell="F33" sqref="F33"/>
    </sheetView>
  </sheetViews>
  <sheetFormatPr defaultColWidth="8.6328125" defaultRowHeight="14.5" x14ac:dyDescent="0.35"/>
  <cols>
    <col min="1" max="1" width="2" customWidth="1"/>
    <col min="2" max="2" width="51.08984375" customWidth="1"/>
    <col min="3" max="3" width="11.26953125" customWidth="1"/>
    <col min="4" max="4" width="20.90625" customWidth="1"/>
    <col min="5" max="5" width="10" customWidth="1"/>
    <col min="6" max="6" width="15" customWidth="1"/>
    <col min="7" max="7" width="11" customWidth="1"/>
    <col min="8" max="8" width="12" customWidth="1"/>
    <col min="9" max="9" width="13" customWidth="1"/>
    <col min="10" max="10" width="14" customWidth="1"/>
    <col min="11" max="11" width="12" customWidth="1"/>
    <col min="12" max="13" width="13" customWidth="1"/>
    <col min="14" max="14" width="12" customWidth="1"/>
    <col min="15" max="15" width="13" customWidth="1"/>
    <col min="16" max="16" width="15" customWidth="1"/>
    <col min="17" max="17" width="30" customWidth="1"/>
    <col min="18" max="18" width="14" customWidth="1"/>
    <col min="19" max="19" width="10" customWidth="1"/>
    <col min="20" max="20" width="16" customWidth="1"/>
    <col min="21" max="21" width="42" customWidth="1"/>
    <col min="22" max="22" width="20.36328125" customWidth="1"/>
  </cols>
  <sheetData>
    <row r="1" spans="1:21" ht="14.25" customHeight="1" x14ac:dyDescent="0.3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ht="19.5" customHeight="1" x14ac:dyDescent="0.5">
      <c r="A2" s="5"/>
      <c r="B2" s="6" t="s">
        <v>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15" customHeight="1" x14ac:dyDescent="0.35">
      <c r="A3" s="5"/>
      <c r="B3" s="7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ht="14.25" customHeight="1" x14ac:dyDescent="0.3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21" ht="57.75" customHeight="1" x14ac:dyDescent="0.35">
      <c r="A5" s="5"/>
      <c r="B5" s="8"/>
      <c r="C5" s="9"/>
      <c r="D5" s="10" t="s">
        <v>1</v>
      </c>
      <c r="E5" s="10" t="s">
        <v>2</v>
      </c>
      <c r="F5" s="10" t="s">
        <v>3</v>
      </c>
      <c r="G5" s="10" t="s">
        <v>4</v>
      </c>
      <c r="H5" s="10" t="s">
        <v>5</v>
      </c>
      <c r="I5" s="10" t="s">
        <v>6</v>
      </c>
      <c r="J5" s="10" t="s">
        <v>7</v>
      </c>
      <c r="K5" s="10" t="s">
        <v>8</v>
      </c>
      <c r="L5" s="10" t="s">
        <v>9</v>
      </c>
      <c r="M5" s="10" t="s">
        <v>10</v>
      </c>
      <c r="N5" s="11" t="s">
        <v>11</v>
      </c>
      <c r="P5" s="5"/>
      <c r="Q5" s="5"/>
      <c r="R5" s="5"/>
      <c r="S5" s="5"/>
      <c r="T5" s="5"/>
      <c r="U5" s="5"/>
    </row>
    <row r="6" spans="1:21" ht="15" customHeight="1" x14ac:dyDescent="0.35">
      <c r="A6" s="5"/>
      <c r="B6" s="4" t="s">
        <v>12</v>
      </c>
      <c r="C6" s="4"/>
      <c r="D6" s="12">
        <f>SUMIFS($E$14:$E$124,$D$14:$D$124,"Operational")</f>
        <v>69</v>
      </c>
      <c r="E6" s="13">
        <f>F6/3.75</f>
        <v>67.47807883882912</v>
      </c>
      <c r="F6" s="13">
        <f>SUMIFS($F$14:$F$124,$D$14:$D$124,"Operational")</f>
        <v>253.04279564560917</v>
      </c>
      <c r="G6" s="14">
        <f>SUMIFS($H$14:$H$124,$D$14:$D$124,"Operational")</f>
        <v>44268.437999999995</v>
      </c>
      <c r="H6" s="14">
        <f>SUMIFS($I$14:$I$124,$D$14:$D$124,"Operational")</f>
        <v>6957.5680000000002</v>
      </c>
      <c r="I6" s="15">
        <f>SUMIFS($J$14:$J$124,$D$14:$D$124,"Operational")</f>
        <v>3</v>
      </c>
      <c r="J6" s="15">
        <f>SUMIFS($K$14:$K$124,$D$14:$D$124,"Operational")</f>
        <v>2096.64</v>
      </c>
      <c r="K6" s="15">
        <f>SUMIFS($L$14:$L$124,$D$14:$D$124,"Operational")</f>
        <v>44268.437999999995</v>
      </c>
      <c r="L6" s="15">
        <f>SUMIFS($M$14:$M$124,$D$14:$D$124,"Operational")</f>
        <v>6957.5680000000002</v>
      </c>
      <c r="M6" s="15">
        <f>SUMIFS($N$14:$N$124,$D$14:$D$124,"Operational")</f>
        <v>0</v>
      </c>
      <c r="N6" s="16">
        <f>SUMIFS($O$14:$O$124,$D$14:$D$124,"Operational")</f>
        <v>0</v>
      </c>
      <c r="P6" s="5"/>
      <c r="Q6" s="5"/>
      <c r="R6" s="5"/>
      <c r="S6" s="5"/>
      <c r="T6" s="5"/>
      <c r="U6" s="5"/>
    </row>
    <row r="7" spans="1:21" ht="15" customHeight="1" x14ac:dyDescent="0.35">
      <c r="A7" s="5"/>
      <c r="B7" s="3" t="s">
        <v>13</v>
      </c>
      <c r="C7" s="3"/>
      <c r="D7" s="17">
        <f>SUMIFS($E$14:$E$124,$D$14:$D$124,"Under Construction")</f>
        <v>29</v>
      </c>
      <c r="E7" s="18">
        <f>F7/3.75</f>
        <v>49.033319001069508</v>
      </c>
      <c r="F7" s="18">
        <f>SUMIFS($F$14:$F$124,$D$14:$D$124,"Under Construction")</f>
        <v>183.87494625401067</v>
      </c>
      <c r="G7" s="19">
        <f>SUMIFS($H$14:$H$124,$D$14:$D$124,"Under Construction")</f>
        <v>46193</v>
      </c>
      <c r="H7" s="19">
        <f>SUMIFS($I$14:$I$124,$D$14:$D$124,"Under Construction")</f>
        <v>1963.796</v>
      </c>
      <c r="I7" s="20">
        <f>SUMIFS($J$14:$J$124,$D$14:$D$124,"Under Construction")</f>
        <v>220</v>
      </c>
      <c r="J7" s="20">
        <f>SUMIFS($K$14:$K$124,$D$14:$D$124,"Under Construction")</f>
        <v>3498.2</v>
      </c>
      <c r="K7" s="20">
        <f>SUMIFS($L$14:$L$124,$D$14:$D$124,"Under Construction")</f>
        <v>4555</v>
      </c>
      <c r="L7" s="20">
        <f>SUMIFS($M$14:$M$124,$D$14:$D$124,"Under Construction")</f>
        <v>272.76499999999999</v>
      </c>
      <c r="M7" s="20">
        <f>SUMIFS($N$14:$N$124,$D$14:$D$124,"Under Construction")</f>
        <v>41638</v>
      </c>
      <c r="N7" s="21">
        <f>SUMIFS($O$14:$O$124,$D$14:$D$124,"Under Construction")</f>
        <v>1691.0309999999999</v>
      </c>
      <c r="P7" s="5"/>
      <c r="Q7" s="5"/>
      <c r="R7" s="5"/>
      <c r="S7" s="5"/>
      <c r="T7" s="5"/>
      <c r="U7" s="5"/>
    </row>
    <row r="8" spans="1:21" ht="15" customHeight="1" x14ac:dyDescent="0.35">
      <c r="A8" s="5"/>
      <c r="B8" s="3" t="s">
        <v>14</v>
      </c>
      <c r="C8" s="3"/>
      <c r="D8" s="17">
        <f>SUMIFS($E$14:$E$124,$D$14:$D$124,"Advanced Development")</f>
        <v>14</v>
      </c>
      <c r="E8" s="18">
        <f>F8/3.75</f>
        <v>11.054300000000001</v>
      </c>
      <c r="F8" s="18">
        <f>SUMIFS($F$14:$F$124,$D$14:$D$124,"Advanced Development")</f>
        <v>41.453625000000002</v>
      </c>
      <c r="G8" s="19">
        <f>SUMIFS($H$14:$H$124,$D$14:$D$124,"Advanced Development")</f>
        <v>7780</v>
      </c>
      <c r="H8" s="19">
        <f>SUMIFS($I$14:$I$124,$D$14:$D$124,"Advanced Development")</f>
        <v>810</v>
      </c>
      <c r="I8" s="20">
        <f>SUMIFS($J$14:$J$124,$D$14:$D$124,"Advanced Development")</f>
        <v>0</v>
      </c>
      <c r="J8" s="20">
        <f>SUMIFS($K$14:$K$124,$D$14:$D$124,"Advanced Development")</f>
        <v>6000</v>
      </c>
      <c r="K8" s="20">
        <f>SUMIFS($L$14:$L$124,$D$14:$D$124,"Advanced Development")</f>
        <v>0</v>
      </c>
      <c r="L8" s="20">
        <f>SUMIFS($M$14:$M$124,$D$14:$D$124,"Advanced Development")</f>
        <v>0</v>
      </c>
      <c r="M8" s="20">
        <f>SUMIFS($N$14:$N$124,$D$14:$D$124,"Advanced Development")</f>
        <v>0</v>
      </c>
      <c r="N8" s="21">
        <f>SUMIFS($O$14:$O$124,$D$14:$D$124,"Advanced Development")</f>
        <v>0</v>
      </c>
      <c r="P8" s="5"/>
      <c r="Q8" s="5"/>
      <c r="R8" s="5"/>
      <c r="S8" s="5"/>
      <c r="T8" s="5"/>
      <c r="U8" s="5"/>
    </row>
    <row r="9" spans="1:21" ht="15" customHeight="1" x14ac:dyDescent="0.35">
      <c r="A9" s="5"/>
      <c r="B9" s="2" t="s">
        <v>15</v>
      </c>
      <c r="C9" s="2"/>
      <c r="D9" s="22">
        <f t="shared" ref="D9:N9" si="0">SUM(D6:D8)</f>
        <v>112</v>
      </c>
      <c r="E9" s="23">
        <f t="shared" si="0"/>
        <v>127.56569783989862</v>
      </c>
      <c r="F9" s="23">
        <f t="shared" si="0"/>
        <v>478.37136689961983</v>
      </c>
      <c r="G9" s="24">
        <f t="shared" si="0"/>
        <v>98241.437999999995</v>
      </c>
      <c r="H9" s="24">
        <f t="shared" si="0"/>
        <v>9731.3639999999996</v>
      </c>
      <c r="I9" s="24">
        <f t="shared" si="0"/>
        <v>223</v>
      </c>
      <c r="J9" s="24">
        <f t="shared" si="0"/>
        <v>11594.84</v>
      </c>
      <c r="K9" s="24">
        <f t="shared" si="0"/>
        <v>48823.437999999995</v>
      </c>
      <c r="L9" s="24">
        <f t="shared" si="0"/>
        <v>7230.3330000000005</v>
      </c>
      <c r="M9" s="24">
        <f t="shared" si="0"/>
        <v>41638</v>
      </c>
      <c r="N9" s="25">
        <f t="shared" si="0"/>
        <v>1691.0309999999999</v>
      </c>
      <c r="P9" s="5"/>
      <c r="Q9" s="5"/>
      <c r="R9" s="5"/>
      <c r="S9" s="5"/>
      <c r="T9" s="5"/>
      <c r="U9" s="5"/>
    </row>
    <row r="10" spans="1:21" ht="15" customHeight="1" x14ac:dyDescent="0.35">
      <c r="A10" s="5"/>
      <c r="B10" s="2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 ht="14.25" customHeight="1" x14ac:dyDescent="0.3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 spans="1:21" ht="45" customHeight="1" x14ac:dyDescent="0.35">
      <c r="A12" s="5"/>
      <c r="B12" s="1" t="s">
        <v>16</v>
      </c>
      <c r="C12" s="1" t="s">
        <v>17</v>
      </c>
      <c r="D12" s="1" t="s">
        <v>18</v>
      </c>
      <c r="E12" s="1" t="s">
        <v>1</v>
      </c>
      <c r="F12" s="1" t="s">
        <v>3</v>
      </c>
      <c r="G12" s="1" t="s">
        <v>19</v>
      </c>
      <c r="H12" s="1" t="s">
        <v>20</v>
      </c>
      <c r="I12" s="1" t="s">
        <v>21</v>
      </c>
      <c r="J12" s="1" t="s">
        <v>22</v>
      </c>
      <c r="K12" s="1" t="s">
        <v>7</v>
      </c>
      <c r="L12" s="1" t="s">
        <v>23</v>
      </c>
      <c r="M12" s="1"/>
      <c r="N12" s="1" t="s">
        <v>24</v>
      </c>
      <c r="O12" s="1"/>
      <c r="P12" s="1" t="s">
        <v>25</v>
      </c>
      <c r="Q12" s="1" t="s">
        <v>26</v>
      </c>
      <c r="R12" s="1" t="s">
        <v>27</v>
      </c>
      <c r="S12" s="1" t="s">
        <v>28</v>
      </c>
      <c r="T12" s="1" t="s">
        <v>29</v>
      </c>
      <c r="U12" s="1" t="s">
        <v>30</v>
      </c>
    </row>
    <row r="13" spans="1:21" ht="14.25" customHeight="1" x14ac:dyDescent="0.35">
      <c r="A13" s="5"/>
      <c r="B13" s="1"/>
      <c r="C13" s="1"/>
      <c r="D13" s="1"/>
      <c r="E13" s="1"/>
      <c r="F13" s="1"/>
      <c r="G13" s="1"/>
      <c r="H13" s="1"/>
      <c r="I13" s="1"/>
      <c r="J13" s="1"/>
      <c r="K13" s="1"/>
      <c r="L13" s="27" t="s">
        <v>31</v>
      </c>
      <c r="M13" s="27" t="s">
        <v>32</v>
      </c>
      <c r="N13" s="27" t="s">
        <v>31</v>
      </c>
      <c r="O13" s="27" t="s">
        <v>32</v>
      </c>
      <c r="P13" s="1"/>
      <c r="Q13" s="1"/>
      <c r="R13" s="1"/>
      <c r="S13" s="1"/>
      <c r="T13" s="1"/>
      <c r="U13" s="1"/>
    </row>
    <row r="14" spans="1:21" ht="15" customHeight="1" x14ac:dyDescent="0.35">
      <c r="A14" s="5"/>
      <c r="B14" s="28" t="s">
        <v>33</v>
      </c>
      <c r="C14" s="29" t="s">
        <v>34</v>
      </c>
      <c r="D14" s="30" t="s">
        <v>35</v>
      </c>
      <c r="E14" s="31">
        <v>1</v>
      </c>
      <c r="F14" s="32">
        <v>0.87375000000000003</v>
      </c>
      <c r="G14" s="33">
        <v>0.3</v>
      </c>
      <c r="H14" s="34">
        <v>0</v>
      </c>
      <c r="I14" s="35">
        <v>150</v>
      </c>
      <c r="J14" s="34">
        <v>0</v>
      </c>
      <c r="K14" s="35">
        <v>0</v>
      </c>
      <c r="L14" s="34">
        <v>0</v>
      </c>
      <c r="M14" s="35">
        <v>150</v>
      </c>
      <c r="N14" s="34">
        <v>0</v>
      </c>
      <c r="O14" s="35">
        <v>0</v>
      </c>
      <c r="P14" s="36" t="s">
        <v>36</v>
      </c>
      <c r="Q14" s="29" t="s">
        <v>37</v>
      </c>
      <c r="R14" s="36" t="s">
        <v>38</v>
      </c>
      <c r="S14" s="29" t="s">
        <v>39</v>
      </c>
      <c r="T14" s="29" t="s">
        <v>40</v>
      </c>
      <c r="U14" s="29" t="s">
        <v>41</v>
      </c>
    </row>
    <row r="15" spans="1:21" ht="15" customHeight="1" x14ac:dyDescent="0.35">
      <c r="A15" s="5"/>
      <c r="B15" s="28" t="s">
        <v>42</v>
      </c>
      <c r="C15" s="29" t="s">
        <v>34</v>
      </c>
      <c r="D15" s="30" t="s">
        <v>35</v>
      </c>
      <c r="E15" s="31">
        <v>1</v>
      </c>
      <c r="F15" s="32">
        <v>4.3387500000000001</v>
      </c>
      <c r="G15" s="33">
        <v>0.69</v>
      </c>
      <c r="H15" s="34">
        <v>360</v>
      </c>
      <c r="I15" s="35">
        <v>133.91999999999999</v>
      </c>
      <c r="J15" s="34">
        <v>0</v>
      </c>
      <c r="K15" s="35">
        <v>0</v>
      </c>
      <c r="L15" s="34">
        <v>360</v>
      </c>
      <c r="M15" s="35">
        <v>133.91999999999999</v>
      </c>
      <c r="N15" s="34">
        <v>0</v>
      </c>
      <c r="O15" s="35">
        <v>0</v>
      </c>
      <c r="P15" s="36" t="s">
        <v>43</v>
      </c>
      <c r="Q15" s="29" t="s">
        <v>44</v>
      </c>
      <c r="R15" s="36" t="s">
        <v>45</v>
      </c>
      <c r="S15" s="29" t="s">
        <v>46</v>
      </c>
      <c r="T15" s="29" t="s">
        <v>40</v>
      </c>
      <c r="U15" s="29" t="s">
        <v>47</v>
      </c>
    </row>
    <row r="16" spans="1:21" ht="15" customHeight="1" x14ac:dyDescent="0.35">
      <c r="A16" s="5"/>
      <c r="B16" s="28" t="s">
        <v>48</v>
      </c>
      <c r="C16" s="29" t="s">
        <v>34</v>
      </c>
      <c r="D16" s="30" t="s">
        <v>35</v>
      </c>
      <c r="E16" s="31">
        <v>0</v>
      </c>
      <c r="F16" s="32">
        <v>3.69</v>
      </c>
      <c r="G16" s="33">
        <v>0.69</v>
      </c>
      <c r="H16" s="34">
        <v>160</v>
      </c>
      <c r="I16" s="35">
        <v>54.48</v>
      </c>
      <c r="J16" s="34">
        <v>0</v>
      </c>
      <c r="K16" s="35">
        <v>0</v>
      </c>
      <c r="L16" s="34">
        <v>160</v>
      </c>
      <c r="M16" s="35">
        <v>54.48</v>
      </c>
      <c r="N16" s="34">
        <v>0</v>
      </c>
      <c r="O16" s="35">
        <v>0</v>
      </c>
      <c r="P16" s="36" t="s">
        <v>49</v>
      </c>
      <c r="Q16" s="29" t="s">
        <v>44</v>
      </c>
      <c r="R16" s="36" t="s">
        <v>50</v>
      </c>
      <c r="S16" s="29" t="s">
        <v>46</v>
      </c>
      <c r="T16" s="29" t="s">
        <v>40</v>
      </c>
      <c r="U16" s="29" t="s">
        <v>47</v>
      </c>
    </row>
    <row r="17" spans="1:21" ht="15" customHeight="1" x14ac:dyDescent="0.35">
      <c r="A17" s="5"/>
      <c r="B17" s="28" t="s">
        <v>51</v>
      </c>
      <c r="C17" s="29" t="s">
        <v>34</v>
      </c>
      <c r="D17" s="30" t="s">
        <v>35</v>
      </c>
      <c r="E17" s="31">
        <v>1</v>
      </c>
      <c r="F17" s="32">
        <v>11.561249999999999</v>
      </c>
      <c r="G17" s="33">
        <v>0.2</v>
      </c>
      <c r="H17" s="34">
        <v>2743.8</v>
      </c>
      <c r="I17" s="35">
        <v>800</v>
      </c>
      <c r="J17" s="34">
        <v>0</v>
      </c>
      <c r="K17" s="35">
        <v>0</v>
      </c>
      <c r="L17" s="34">
        <v>2743.8</v>
      </c>
      <c r="M17" s="35">
        <v>800</v>
      </c>
      <c r="N17" s="34">
        <v>0</v>
      </c>
      <c r="O17" s="35">
        <v>0</v>
      </c>
      <c r="P17" s="36" t="s">
        <v>52</v>
      </c>
      <c r="Q17" s="29" t="s">
        <v>53</v>
      </c>
      <c r="R17" s="36" t="s">
        <v>54</v>
      </c>
      <c r="S17" s="29" t="s">
        <v>39</v>
      </c>
      <c r="T17" s="29" t="s">
        <v>55</v>
      </c>
      <c r="U17" s="29" t="s">
        <v>56</v>
      </c>
    </row>
    <row r="18" spans="1:21" ht="15" customHeight="1" x14ac:dyDescent="0.35">
      <c r="A18" s="5"/>
      <c r="B18" s="28" t="s">
        <v>57</v>
      </c>
      <c r="C18" s="29" t="s">
        <v>34</v>
      </c>
      <c r="D18" s="30" t="s">
        <v>35</v>
      </c>
      <c r="E18" s="31">
        <v>1</v>
      </c>
      <c r="F18" s="32">
        <v>9.3975000000000009</v>
      </c>
      <c r="G18" s="33">
        <v>0.4</v>
      </c>
      <c r="H18" s="34">
        <v>1204</v>
      </c>
      <c r="I18" s="35">
        <v>0</v>
      </c>
      <c r="J18" s="34">
        <v>0</v>
      </c>
      <c r="K18" s="35">
        <v>0</v>
      </c>
      <c r="L18" s="34">
        <v>1204</v>
      </c>
      <c r="M18" s="35">
        <v>0</v>
      </c>
      <c r="N18" s="34">
        <v>0</v>
      </c>
      <c r="O18" s="35">
        <v>0</v>
      </c>
      <c r="P18" s="36" t="s">
        <v>36</v>
      </c>
      <c r="Q18" s="29" t="s">
        <v>58</v>
      </c>
      <c r="R18" s="36" t="s">
        <v>59</v>
      </c>
      <c r="S18" s="29" t="s">
        <v>39</v>
      </c>
      <c r="T18" s="29" t="s">
        <v>40</v>
      </c>
      <c r="U18" s="29" t="s">
        <v>60</v>
      </c>
    </row>
    <row r="19" spans="1:21" ht="15" customHeight="1" x14ac:dyDescent="0.35">
      <c r="A19" s="5"/>
      <c r="B19" s="28" t="s">
        <v>61</v>
      </c>
      <c r="C19" s="29" t="s">
        <v>62</v>
      </c>
      <c r="D19" s="30" t="s">
        <v>35</v>
      </c>
      <c r="E19" s="31">
        <v>1</v>
      </c>
      <c r="F19" s="32">
        <v>1.5375000000000001</v>
      </c>
      <c r="G19" s="33">
        <v>0.41909999999999997</v>
      </c>
      <c r="H19" s="34">
        <v>427.36</v>
      </c>
      <c r="I19" s="35">
        <v>91.2</v>
      </c>
      <c r="J19" s="34">
        <v>0</v>
      </c>
      <c r="K19" s="35">
        <v>0</v>
      </c>
      <c r="L19" s="34">
        <v>427.36</v>
      </c>
      <c r="M19" s="35">
        <v>91.2</v>
      </c>
      <c r="N19" s="34">
        <v>0</v>
      </c>
      <c r="O19" s="35">
        <v>0</v>
      </c>
      <c r="P19" s="36" t="s">
        <v>63</v>
      </c>
      <c r="Q19" s="29" t="s">
        <v>53</v>
      </c>
      <c r="R19" s="36" t="s">
        <v>64</v>
      </c>
      <c r="S19" s="29" t="s">
        <v>46</v>
      </c>
      <c r="T19" s="29" t="s">
        <v>40</v>
      </c>
      <c r="U19" s="29" t="s">
        <v>65</v>
      </c>
    </row>
    <row r="20" spans="1:21" ht="15" customHeight="1" x14ac:dyDescent="0.35">
      <c r="A20" s="5"/>
      <c r="B20" s="28" t="s">
        <v>66</v>
      </c>
      <c r="C20" s="29" t="s">
        <v>34</v>
      </c>
      <c r="D20" s="30" t="s">
        <v>35</v>
      </c>
      <c r="E20" s="31">
        <v>1</v>
      </c>
      <c r="F20" s="32">
        <v>10.188750000000001</v>
      </c>
      <c r="G20" s="33">
        <v>0.25</v>
      </c>
      <c r="H20" s="34">
        <v>3927</v>
      </c>
      <c r="I20" s="35">
        <v>0</v>
      </c>
      <c r="J20" s="34">
        <v>0</v>
      </c>
      <c r="K20" s="35">
        <v>0</v>
      </c>
      <c r="L20" s="34">
        <v>3927</v>
      </c>
      <c r="M20" s="35">
        <v>0</v>
      </c>
      <c r="N20" s="34">
        <v>0</v>
      </c>
      <c r="O20" s="35">
        <v>0</v>
      </c>
      <c r="P20" s="36" t="s">
        <v>36</v>
      </c>
      <c r="Q20" s="29" t="s">
        <v>67</v>
      </c>
      <c r="R20" s="36" t="s">
        <v>68</v>
      </c>
      <c r="S20" s="29" t="s">
        <v>39</v>
      </c>
      <c r="T20" s="29" t="s">
        <v>40</v>
      </c>
      <c r="U20" s="29" t="s">
        <v>60</v>
      </c>
    </row>
    <row r="21" spans="1:21" ht="15" customHeight="1" x14ac:dyDescent="0.35">
      <c r="A21" s="5"/>
      <c r="B21" s="28" t="s">
        <v>69</v>
      </c>
      <c r="C21" s="29" t="s">
        <v>70</v>
      </c>
      <c r="D21" s="30" t="s">
        <v>35</v>
      </c>
      <c r="E21" s="31">
        <v>1</v>
      </c>
      <c r="F21" s="32">
        <v>3.1525875000000001</v>
      </c>
      <c r="G21" s="33">
        <v>0.73124999999999996</v>
      </c>
      <c r="H21" s="34">
        <v>160</v>
      </c>
      <c r="I21" s="35">
        <v>0</v>
      </c>
      <c r="J21" s="34">
        <v>0</v>
      </c>
      <c r="K21" s="35">
        <v>0</v>
      </c>
      <c r="L21" s="34">
        <v>160</v>
      </c>
      <c r="M21" s="35">
        <v>0</v>
      </c>
      <c r="N21" s="34">
        <v>0</v>
      </c>
      <c r="O21" s="35">
        <v>0</v>
      </c>
      <c r="P21" s="36" t="s">
        <v>71</v>
      </c>
      <c r="Q21" s="29" t="s">
        <v>72</v>
      </c>
      <c r="R21" s="36" t="s">
        <v>73</v>
      </c>
      <c r="S21" s="29" t="s">
        <v>46</v>
      </c>
      <c r="T21" s="29" t="s">
        <v>55</v>
      </c>
      <c r="U21" s="29" t="s">
        <v>74</v>
      </c>
    </row>
    <row r="22" spans="1:21" ht="15" customHeight="1" x14ac:dyDescent="0.35">
      <c r="A22" s="5"/>
      <c r="B22" s="28" t="s">
        <v>75</v>
      </c>
      <c r="C22" s="29" t="s">
        <v>76</v>
      </c>
      <c r="D22" s="30" t="s">
        <v>35</v>
      </c>
      <c r="E22" s="31">
        <v>1</v>
      </c>
      <c r="F22" s="32">
        <v>1.93942314211518</v>
      </c>
      <c r="G22" s="33">
        <v>0.20399999999999999</v>
      </c>
      <c r="H22" s="34">
        <v>50</v>
      </c>
      <c r="I22" s="35">
        <v>0</v>
      </c>
      <c r="J22" s="34">
        <v>0</v>
      </c>
      <c r="K22" s="35">
        <v>0</v>
      </c>
      <c r="L22" s="34">
        <v>50</v>
      </c>
      <c r="M22" s="35">
        <v>0</v>
      </c>
      <c r="N22" s="34">
        <v>0</v>
      </c>
      <c r="O22" s="35">
        <v>0</v>
      </c>
      <c r="P22" s="36" t="s">
        <v>36</v>
      </c>
      <c r="Q22" s="29" t="s">
        <v>72</v>
      </c>
      <c r="R22" s="36" t="s">
        <v>77</v>
      </c>
      <c r="S22" s="29" t="s">
        <v>39</v>
      </c>
      <c r="T22" s="29" t="s">
        <v>40</v>
      </c>
      <c r="U22" s="29" t="s">
        <v>78</v>
      </c>
    </row>
    <row r="23" spans="1:21" ht="15" customHeight="1" x14ac:dyDescent="0.35">
      <c r="A23" s="5"/>
      <c r="B23" s="28" t="s">
        <v>79</v>
      </c>
      <c r="C23" s="29" t="s">
        <v>34</v>
      </c>
      <c r="D23" s="30" t="s">
        <v>35</v>
      </c>
      <c r="E23" s="31">
        <v>1</v>
      </c>
      <c r="F23" s="32">
        <v>5.9512499999999999</v>
      </c>
      <c r="G23" s="33">
        <v>0.5</v>
      </c>
      <c r="H23" s="34">
        <v>2059.9699999999998</v>
      </c>
      <c r="I23" s="35">
        <v>0</v>
      </c>
      <c r="J23" s="34">
        <v>0</v>
      </c>
      <c r="K23" s="35">
        <v>0</v>
      </c>
      <c r="L23" s="34">
        <v>2059.9699999999998</v>
      </c>
      <c r="M23" s="35">
        <v>0</v>
      </c>
      <c r="N23" s="34">
        <v>0</v>
      </c>
      <c r="O23" s="35">
        <v>0</v>
      </c>
      <c r="P23" s="36" t="s">
        <v>36</v>
      </c>
      <c r="Q23" s="29" t="s">
        <v>67</v>
      </c>
      <c r="R23" s="36" t="s">
        <v>80</v>
      </c>
      <c r="S23" s="29" t="s">
        <v>39</v>
      </c>
      <c r="T23" s="29" t="s">
        <v>40</v>
      </c>
      <c r="U23" s="29" t="s">
        <v>81</v>
      </c>
    </row>
    <row r="24" spans="1:21" ht="15" customHeight="1" x14ac:dyDescent="0.35">
      <c r="A24" s="5"/>
      <c r="B24" s="28" t="s">
        <v>82</v>
      </c>
      <c r="C24" s="29" t="s">
        <v>83</v>
      </c>
      <c r="D24" s="30" t="s">
        <v>35</v>
      </c>
      <c r="E24" s="31">
        <v>1</v>
      </c>
      <c r="F24" s="32">
        <v>3.4874999999999998</v>
      </c>
      <c r="G24" s="33">
        <v>0.73</v>
      </c>
      <c r="H24" s="34">
        <v>950</v>
      </c>
      <c r="I24" s="35">
        <v>0</v>
      </c>
      <c r="J24" s="34">
        <v>0</v>
      </c>
      <c r="K24" s="35">
        <v>0</v>
      </c>
      <c r="L24" s="34">
        <v>950</v>
      </c>
      <c r="M24" s="35">
        <v>0</v>
      </c>
      <c r="N24" s="34">
        <v>0</v>
      </c>
      <c r="O24" s="35">
        <v>0</v>
      </c>
      <c r="P24" s="36" t="s">
        <v>84</v>
      </c>
      <c r="Q24" s="29" t="s">
        <v>67</v>
      </c>
      <c r="R24" s="36" t="s">
        <v>80</v>
      </c>
      <c r="S24" s="29" t="s">
        <v>39</v>
      </c>
      <c r="T24" s="29" t="s">
        <v>40</v>
      </c>
      <c r="U24" s="29" t="s">
        <v>85</v>
      </c>
    </row>
    <row r="25" spans="1:21" ht="15" customHeight="1" x14ac:dyDescent="0.35">
      <c r="A25" s="5"/>
      <c r="B25" s="28" t="s">
        <v>86</v>
      </c>
      <c r="C25" s="29" t="s">
        <v>70</v>
      </c>
      <c r="D25" s="30" t="s">
        <v>35</v>
      </c>
      <c r="E25" s="31">
        <v>1</v>
      </c>
      <c r="F25" s="32">
        <v>0.72034555834765102</v>
      </c>
      <c r="G25" s="33">
        <v>0.2601</v>
      </c>
      <c r="H25" s="34">
        <v>120</v>
      </c>
      <c r="I25" s="35">
        <v>0</v>
      </c>
      <c r="J25" s="34">
        <v>0</v>
      </c>
      <c r="K25" s="35">
        <v>0</v>
      </c>
      <c r="L25" s="34">
        <v>120</v>
      </c>
      <c r="M25" s="35">
        <v>0</v>
      </c>
      <c r="N25" s="34">
        <v>0</v>
      </c>
      <c r="O25" s="35">
        <v>0</v>
      </c>
      <c r="P25" s="36" t="s">
        <v>36</v>
      </c>
      <c r="Q25" s="29" t="s">
        <v>87</v>
      </c>
      <c r="R25" s="36" t="s">
        <v>88</v>
      </c>
      <c r="S25" s="29" t="s">
        <v>39</v>
      </c>
      <c r="T25" s="29" t="s">
        <v>40</v>
      </c>
      <c r="U25" s="29" t="s">
        <v>89</v>
      </c>
    </row>
    <row r="26" spans="1:21" ht="15" customHeight="1" x14ac:dyDescent="0.35">
      <c r="A26" s="5"/>
      <c r="B26" s="28" t="s">
        <v>90</v>
      </c>
      <c r="C26" s="29" t="s">
        <v>70</v>
      </c>
      <c r="D26" s="30" t="s">
        <v>35</v>
      </c>
      <c r="E26" s="31">
        <v>1</v>
      </c>
      <c r="F26" s="32">
        <v>4.2975000000000003</v>
      </c>
      <c r="G26" s="33">
        <v>0.75</v>
      </c>
      <c r="H26" s="34">
        <v>200</v>
      </c>
      <c r="I26" s="35">
        <v>0</v>
      </c>
      <c r="J26" s="34">
        <v>0</v>
      </c>
      <c r="K26" s="35">
        <v>0</v>
      </c>
      <c r="L26" s="34">
        <v>200</v>
      </c>
      <c r="M26" s="35">
        <v>0</v>
      </c>
      <c r="N26" s="34">
        <v>0</v>
      </c>
      <c r="O26" s="35">
        <v>0</v>
      </c>
      <c r="P26" s="36" t="s">
        <v>71</v>
      </c>
      <c r="Q26" s="29" t="s">
        <v>72</v>
      </c>
      <c r="R26" s="36" t="s">
        <v>91</v>
      </c>
      <c r="S26" s="29" t="s">
        <v>46</v>
      </c>
      <c r="T26" s="29" t="s">
        <v>55</v>
      </c>
      <c r="U26" s="29" t="s">
        <v>74</v>
      </c>
    </row>
    <row r="27" spans="1:21" ht="15" customHeight="1" x14ac:dyDescent="0.35">
      <c r="A27" s="5"/>
      <c r="B27" s="28" t="s">
        <v>92</v>
      </c>
      <c r="C27" s="29" t="s">
        <v>70</v>
      </c>
      <c r="D27" s="30" t="s">
        <v>35</v>
      </c>
      <c r="E27" s="31">
        <v>1</v>
      </c>
      <c r="F27" s="32">
        <v>3.5325000000000002</v>
      </c>
      <c r="G27" s="33">
        <v>0.75</v>
      </c>
      <c r="H27" s="34">
        <v>150</v>
      </c>
      <c r="I27" s="35">
        <v>0</v>
      </c>
      <c r="J27" s="34">
        <v>0</v>
      </c>
      <c r="K27" s="35">
        <v>0</v>
      </c>
      <c r="L27" s="34">
        <v>150</v>
      </c>
      <c r="M27" s="35">
        <v>0</v>
      </c>
      <c r="N27" s="34">
        <v>0</v>
      </c>
      <c r="O27" s="35">
        <v>0</v>
      </c>
      <c r="P27" s="36" t="s">
        <v>71</v>
      </c>
      <c r="Q27" s="29" t="s">
        <v>93</v>
      </c>
      <c r="R27" s="36" t="s">
        <v>94</v>
      </c>
      <c r="S27" s="29" t="s">
        <v>46</v>
      </c>
      <c r="T27" s="29" t="s">
        <v>55</v>
      </c>
      <c r="U27" s="29" t="s">
        <v>74</v>
      </c>
    </row>
    <row r="28" spans="1:21" ht="15" customHeight="1" x14ac:dyDescent="0.35">
      <c r="A28" s="5"/>
      <c r="B28" s="28" t="s">
        <v>95</v>
      </c>
      <c r="C28" s="29" t="s">
        <v>96</v>
      </c>
      <c r="D28" s="30" t="s">
        <v>35</v>
      </c>
      <c r="E28" s="31">
        <v>1</v>
      </c>
      <c r="F28" s="32">
        <v>1.22200980253825</v>
      </c>
      <c r="G28" s="33">
        <v>0.24990000000000001</v>
      </c>
      <c r="H28" s="34">
        <v>200</v>
      </c>
      <c r="I28" s="35">
        <v>0</v>
      </c>
      <c r="J28" s="34">
        <v>0</v>
      </c>
      <c r="K28" s="35">
        <v>0</v>
      </c>
      <c r="L28" s="34">
        <v>200</v>
      </c>
      <c r="M28" s="35">
        <v>0</v>
      </c>
      <c r="N28" s="34">
        <v>0</v>
      </c>
      <c r="O28" s="35">
        <v>0</v>
      </c>
      <c r="P28" s="36" t="s">
        <v>49</v>
      </c>
      <c r="Q28" s="29" t="s">
        <v>97</v>
      </c>
      <c r="R28" s="36" t="s">
        <v>80</v>
      </c>
      <c r="S28" s="29" t="s">
        <v>39</v>
      </c>
      <c r="T28" s="29" t="s">
        <v>55</v>
      </c>
      <c r="U28" s="29" t="s">
        <v>98</v>
      </c>
    </row>
    <row r="29" spans="1:21" ht="15" customHeight="1" x14ac:dyDescent="0.35">
      <c r="A29" s="5"/>
      <c r="B29" s="28" t="s">
        <v>99</v>
      </c>
      <c r="C29" s="29" t="s">
        <v>62</v>
      </c>
      <c r="D29" s="30" t="s">
        <v>35</v>
      </c>
      <c r="E29" s="31">
        <v>1</v>
      </c>
      <c r="F29" s="32">
        <v>0.62920567248374604</v>
      </c>
      <c r="G29" s="33">
        <v>0.27</v>
      </c>
      <c r="H29" s="34">
        <v>273</v>
      </c>
      <c r="I29" s="35">
        <v>0</v>
      </c>
      <c r="J29" s="34">
        <v>0</v>
      </c>
      <c r="K29" s="35">
        <v>0</v>
      </c>
      <c r="L29" s="34">
        <v>273</v>
      </c>
      <c r="M29" s="35">
        <v>0</v>
      </c>
      <c r="N29" s="34">
        <v>0</v>
      </c>
      <c r="O29" s="35">
        <v>0</v>
      </c>
      <c r="P29" s="36" t="s">
        <v>100</v>
      </c>
      <c r="Q29" s="29" t="s">
        <v>101</v>
      </c>
      <c r="R29" s="36" t="s">
        <v>102</v>
      </c>
      <c r="S29" s="29" t="s">
        <v>39</v>
      </c>
      <c r="T29" s="29" t="s">
        <v>55</v>
      </c>
      <c r="U29" s="29" t="s">
        <v>65</v>
      </c>
    </row>
    <row r="30" spans="1:21" ht="15" customHeight="1" x14ac:dyDescent="0.35">
      <c r="A30" s="5"/>
      <c r="B30" s="28" t="s">
        <v>103</v>
      </c>
      <c r="C30" s="29" t="s">
        <v>62</v>
      </c>
      <c r="D30" s="30" t="s">
        <v>35</v>
      </c>
      <c r="E30" s="31">
        <v>1</v>
      </c>
      <c r="F30" s="32">
        <v>1.6865066785852301</v>
      </c>
      <c r="G30" s="33">
        <v>0.27</v>
      </c>
      <c r="H30" s="34">
        <v>445.30799999999999</v>
      </c>
      <c r="I30" s="35">
        <v>0</v>
      </c>
      <c r="J30" s="34">
        <v>0</v>
      </c>
      <c r="K30" s="35">
        <v>0</v>
      </c>
      <c r="L30" s="34">
        <v>445.30799999999999</v>
      </c>
      <c r="M30" s="35">
        <v>0</v>
      </c>
      <c r="N30" s="34">
        <v>0</v>
      </c>
      <c r="O30" s="35">
        <v>0</v>
      </c>
      <c r="P30" s="36" t="s">
        <v>104</v>
      </c>
      <c r="Q30" s="29" t="s">
        <v>67</v>
      </c>
      <c r="R30" s="36" t="s">
        <v>88</v>
      </c>
      <c r="S30" s="29" t="s">
        <v>39</v>
      </c>
      <c r="T30" s="29" t="s">
        <v>40</v>
      </c>
      <c r="U30" s="29" t="s">
        <v>65</v>
      </c>
    </row>
    <row r="31" spans="1:21" ht="15" customHeight="1" x14ac:dyDescent="0.35">
      <c r="A31" s="5"/>
      <c r="B31" s="28" t="s">
        <v>105</v>
      </c>
      <c r="C31" s="29" t="s">
        <v>96</v>
      </c>
      <c r="D31" s="30" t="s">
        <v>35</v>
      </c>
      <c r="E31" s="31">
        <v>1</v>
      </c>
      <c r="F31" s="32">
        <v>12.487500000000001</v>
      </c>
      <c r="G31" s="33">
        <v>0.26950000000000002</v>
      </c>
      <c r="H31" s="34">
        <v>2400</v>
      </c>
      <c r="I31" s="35">
        <v>0</v>
      </c>
      <c r="J31" s="34">
        <v>0</v>
      </c>
      <c r="K31" s="35">
        <v>0</v>
      </c>
      <c r="L31" s="34">
        <v>2400</v>
      </c>
      <c r="M31" s="35">
        <v>0</v>
      </c>
      <c r="N31" s="34">
        <v>0</v>
      </c>
      <c r="O31" s="35">
        <v>0</v>
      </c>
      <c r="P31" s="36" t="s">
        <v>49</v>
      </c>
      <c r="Q31" s="29" t="s">
        <v>106</v>
      </c>
      <c r="R31" s="36" t="s">
        <v>107</v>
      </c>
      <c r="S31" s="29" t="s">
        <v>39</v>
      </c>
      <c r="T31" s="29" t="s">
        <v>55</v>
      </c>
      <c r="U31" s="29" t="s">
        <v>98</v>
      </c>
    </row>
    <row r="32" spans="1:21" ht="15" customHeight="1" x14ac:dyDescent="0.35">
      <c r="A32" s="5"/>
      <c r="B32" s="28" t="s">
        <v>108</v>
      </c>
      <c r="C32" s="29" t="s">
        <v>62</v>
      </c>
      <c r="D32" s="30" t="s">
        <v>35</v>
      </c>
      <c r="E32" s="31">
        <v>1</v>
      </c>
      <c r="F32" s="32">
        <v>3.6712500000000001</v>
      </c>
      <c r="G32" s="33">
        <v>0.44900000000000001</v>
      </c>
      <c r="H32" s="34">
        <v>1509</v>
      </c>
      <c r="I32" s="35">
        <v>0</v>
      </c>
      <c r="J32" s="34">
        <v>0</v>
      </c>
      <c r="K32" s="35">
        <v>0</v>
      </c>
      <c r="L32" s="34">
        <v>1509</v>
      </c>
      <c r="M32" s="35">
        <v>0</v>
      </c>
      <c r="N32" s="34">
        <v>0</v>
      </c>
      <c r="O32" s="35">
        <v>0</v>
      </c>
      <c r="P32" s="36" t="s">
        <v>104</v>
      </c>
      <c r="Q32" s="29" t="s">
        <v>67</v>
      </c>
      <c r="R32" s="36" t="s">
        <v>109</v>
      </c>
      <c r="S32" s="29" t="s">
        <v>39</v>
      </c>
      <c r="T32" s="29" t="s">
        <v>40</v>
      </c>
      <c r="U32" s="29" t="s">
        <v>65</v>
      </c>
    </row>
    <row r="33" spans="1:21" ht="15" customHeight="1" x14ac:dyDescent="0.35">
      <c r="A33" s="5"/>
      <c r="B33" s="28" t="s">
        <v>110</v>
      </c>
      <c r="C33" s="29" t="s">
        <v>62</v>
      </c>
      <c r="D33" s="30" t="s">
        <v>35</v>
      </c>
      <c r="E33" s="31">
        <v>1</v>
      </c>
      <c r="F33" s="32">
        <v>3.6862499999999998</v>
      </c>
      <c r="G33" s="33">
        <v>0.44900000000000001</v>
      </c>
      <c r="H33" s="34">
        <v>1710</v>
      </c>
      <c r="I33" s="35">
        <v>0</v>
      </c>
      <c r="J33" s="34">
        <v>0</v>
      </c>
      <c r="K33" s="35">
        <v>0</v>
      </c>
      <c r="L33" s="34">
        <v>1710</v>
      </c>
      <c r="M33" s="35">
        <v>0</v>
      </c>
      <c r="N33" s="34">
        <v>0</v>
      </c>
      <c r="O33" s="35">
        <v>0</v>
      </c>
      <c r="P33" s="36" t="s">
        <v>104</v>
      </c>
      <c r="Q33" s="29" t="s">
        <v>67</v>
      </c>
      <c r="R33" s="36" t="s">
        <v>109</v>
      </c>
      <c r="S33" s="29" t="s">
        <v>39</v>
      </c>
      <c r="T33" s="29" t="s">
        <v>40</v>
      </c>
      <c r="U33" s="29" t="s">
        <v>65</v>
      </c>
    </row>
    <row r="34" spans="1:21" ht="15" customHeight="1" x14ac:dyDescent="0.35">
      <c r="A34" s="5"/>
      <c r="B34" s="28" t="s">
        <v>111</v>
      </c>
      <c r="C34" s="29" t="s">
        <v>112</v>
      </c>
      <c r="D34" s="30" t="s">
        <v>35</v>
      </c>
      <c r="E34" s="31">
        <v>1</v>
      </c>
      <c r="F34" s="32">
        <v>1.83375</v>
      </c>
      <c r="G34" s="33">
        <v>0.6</v>
      </c>
      <c r="H34" s="34">
        <v>485</v>
      </c>
      <c r="I34" s="35">
        <v>0</v>
      </c>
      <c r="J34" s="34">
        <v>0</v>
      </c>
      <c r="K34" s="35">
        <v>0</v>
      </c>
      <c r="L34" s="34">
        <v>485</v>
      </c>
      <c r="M34" s="35">
        <v>0</v>
      </c>
      <c r="N34" s="34">
        <v>0</v>
      </c>
      <c r="O34" s="35">
        <v>0</v>
      </c>
      <c r="P34" s="36" t="s">
        <v>49</v>
      </c>
      <c r="Q34" s="29" t="s">
        <v>67</v>
      </c>
      <c r="R34" s="36" t="s">
        <v>113</v>
      </c>
      <c r="S34" s="29" t="s">
        <v>46</v>
      </c>
      <c r="T34" s="29" t="s">
        <v>40</v>
      </c>
      <c r="U34" s="29" t="s">
        <v>114</v>
      </c>
    </row>
    <row r="35" spans="1:21" ht="15" customHeight="1" x14ac:dyDescent="0.35">
      <c r="A35" s="5"/>
      <c r="B35" s="28" t="s">
        <v>115</v>
      </c>
      <c r="C35" s="29" t="s">
        <v>70</v>
      </c>
      <c r="D35" s="30" t="s">
        <v>35</v>
      </c>
      <c r="E35" s="31">
        <v>3</v>
      </c>
      <c r="F35" s="32">
        <v>0.79564272407369296</v>
      </c>
      <c r="G35" s="33">
        <v>0.75</v>
      </c>
      <c r="H35" s="34">
        <v>135</v>
      </c>
      <c r="I35" s="35">
        <v>0</v>
      </c>
      <c r="J35" s="34">
        <v>0</v>
      </c>
      <c r="K35" s="35">
        <v>0</v>
      </c>
      <c r="L35" s="34">
        <v>135</v>
      </c>
      <c r="M35" s="35">
        <v>0</v>
      </c>
      <c r="N35" s="34">
        <v>0</v>
      </c>
      <c r="O35" s="35">
        <v>0</v>
      </c>
      <c r="P35" s="36" t="s">
        <v>116</v>
      </c>
      <c r="Q35" s="29" t="s">
        <v>97</v>
      </c>
      <c r="R35" s="36" t="s">
        <v>117</v>
      </c>
      <c r="S35" s="29" t="s">
        <v>39</v>
      </c>
      <c r="T35" s="29" t="s">
        <v>55</v>
      </c>
      <c r="U35" s="29" t="s">
        <v>74</v>
      </c>
    </row>
    <row r="36" spans="1:21" ht="15" customHeight="1" x14ac:dyDescent="0.35">
      <c r="A36" s="5"/>
      <c r="B36" s="28" t="s">
        <v>118</v>
      </c>
      <c r="C36" s="29" t="s">
        <v>112</v>
      </c>
      <c r="D36" s="30" t="s">
        <v>35</v>
      </c>
      <c r="E36" s="31">
        <v>1</v>
      </c>
      <c r="F36" s="32">
        <v>0.27836250000000001</v>
      </c>
      <c r="G36" s="33">
        <v>0.51</v>
      </c>
      <c r="H36" s="34">
        <v>50</v>
      </c>
      <c r="I36" s="35">
        <v>0</v>
      </c>
      <c r="J36" s="34">
        <v>0</v>
      </c>
      <c r="K36" s="35">
        <v>0</v>
      </c>
      <c r="L36" s="34">
        <v>50</v>
      </c>
      <c r="M36" s="35">
        <v>0</v>
      </c>
      <c r="N36" s="34">
        <v>0</v>
      </c>
      <c r="O36" s="35">
        <v>0</v>
      </c>
      <c r="P36" s="36" t="s">
        <v>36</v>
      </c>
      <c r="Q36" s="29" t="s">
        <v>97</v>
      </c>
      <c r="R36" s="36" t="s">
        <v>117</v>
      </c>
      <c r="S36" s="29" t="s">
        <v>46</v>
      </c>
      <c r="T36" s="29" t="s">
        <v>40</v>
      </c>
      <c r="U36" s="29" t="s">
        <v>114</v>
      </c>
    </row>
    <row r="37" spans="1:21" ht="15" customHeight="1" x14ac:dyDescent="0.35">
      <c r="A37" s="5"/>
      <c r="B37" s="28" t="s">
        <v>119</v>
      </c>
      <c r="C37" s="29" t="s">
        <v>34</v>
      </c>
      <c r="D37" s="30" t="s">
        <v>35</v>
      </c>
      <c r="E37" s="31">
        <v>1</v>
      </c>
      <c r="F37" s="32">
        <v>1.17</v>
      </c>
      <c r="G37" s="33">
        <v>1</v>
      </c>
      <c r="H37" s="34">
        <v>0</v>
      </c>
      <c r="I37" s="35">
        <v>250</v>
      </c>
      <c r="J37" s="34">
        <v>0</v>
      </c>
      <c r="K37" s="35">
        <v>0</v>
      </c>
      <c r="L37" s="34">
        <v>0</v>
      </c>
      <c r="M37" s="35">
        <v>250</v>
      </c>
      <c r="N37" s="34">
        <v>0</v>
      </c>
      <c r="O37" s="35">
        <v>0</v>
      </c>
      <c r="P37" s="36" t="s">
        <v>49</v>
      </c>
      <c r="Q37" s="29" t="s">
        <v>37</v>
      </c>
      <c r="R37" s="36" t="s">
        <v>109</v>
      </c>
      <c r="S37" s="29" t="s">
        <v>46</v>
      </c>
      <c r="T37" s="29" t="s">
        <v>40</v>
      </c>
      <c r="U37" s="29" t="s">
        <v>41</v>
      </c>
    </row>
    <row r="38" spans="1:21" ht="15" customHeight="1" x14ac:dyDescent="0.35">
      <c r="A38" s="5"/>
      <c r="B38" s="28" t="s">
        <v>120</v>
      </c>
      <c r="C38" s="29" t="s">
        <v>112</v>
      </c>
      <c r="D38" s="30" t="s">
        <v>35</v>
      </c>
      <c r="E38" s="31">
        <v>1</v>
      </c>
      <c r="F38" s="32">
        <v>0.24881249999999999</v>
      </c>
      <c r="G38" s="33">
        <v>0.51</v>
      </c>
      <c r="H38" s="34">
        <v>50</v>
      </c>
      <c r="I38" s="35">
        <v>0</v>
      </c>
      <c r="J38" s="34">
        <v>0</v>
      </c>
      <c r="K38" s="35">
        <v>0</v>
      </c>
      <c r="L38" s="34">
        <v>50</v>
      </c>
      <c r="M38" s="35">
        <v>0</v>
      </c>
      <c r="N38" s="34">
        <v>0</v>
      </c>
      <c r="O38" s="35">
        <v>0</v>
      </c>
      <c r="P38" s="36" t="s">
        <v>36</v>
      </c>
      <c r="Q38" s="29" t="s">
        <v>97</v>
      </c>
      <c r="R38" s="36" t="s">
        <v>121</v>
      </c>
      <c r="S38" s="29" t="s">
        <v>39</v>
      </c>
      <c r="T38" s="29" t="s">
        <v>40</v>
      </c>
      <c r="U38" s="29" t="s">
        <v>114</v>
      </c>
    </row>
    <row r="39" spans="1:21" ht="15" customHeight="1" x14ac:dyDescent="0.35">
      <c r="A39" s="5"/>
      <c r="B39" s="28" t="s">
        <v>122</v>
      </c>
      <c r="C39" s="29" t="s">
        <v>123</v>
      </c>
      <c r="D39" s="30" t="s">
        <v>35</v>
      </c>
      <c r="E39" s="31">
        <v>1</v>
      </c>
      <c r="F39" s="32">
        <v>0.28125</v>
      </c>
      <c r="G39" s="33">
        <v>0.32811869999999999</v>
      </c>
      <c r="H39" s="34">
        <v>50</v>
      </c>
      <c r="I39" s="35">
        <v>0</v>
      </c>
      <c r="J39" s="34">
        <v>0</v>
      </c>
      <c r="K39" s="35">
        <v>0</v>
      </c>
      <c r="L39" s="34">
        <v>50</v>
      </c>
      <c r="M39" s="35">
        <v>0</v>
      </c>
      <c r="N39" s="34">
        <v>0</v>
      </c>
      <c r="O39" s="35">
        <v>0</v>
      </c>
      <c r="P39" s="36" t="s">
        <v>49</v>
      </c>
      <c r="Q39" s="29" t="s">
        <v>97</v>
      </c>
      <c r="R39" s="36" t="s">
        <v>109</v>
      </c>
      <c r="S39" s="29" t="s">
        <v>39</v>
      </c>
      <c r="T39" s="29" t="s">
        <v>40</v>
      </c>
      <c r="U39" s="29" t="s">
        <v>124</v>
      </c>
    </row>
    <row r="40" spans="1:21" ht="15" customHeight="1" x14ac:dyDescent="0.35">
      <c r="A40" s="5"/>
      <c r="B40" s="28" t="s">
        <v>125</v>
      </c>
      <c r="C40" s="29" t="s">
        <v>123</v>
      </c>
      <c r="D40" s="30" t="s">
        <v>35</v>
      </c>
      <c r="E40" s="31">
        <v>1</v>
      </c>
      <c r="F40" s="32">
        <v>0.3</v>
      </c>
      <c r="G40" s="33">
        <v>0.32811869999999999</v>
      </c>
      <c r="H40" s="34">
        <v>50</v>
      </c>
      <c r="I40" s="35">
        <v>0</v>
      </c>
      <c r="J40" s="34">
        <v>0</v>
      </c>
      <c r="K40" s="35">
        <v>0</v>
      </c>
      <c r="L40" s="34">
        <v>50</v>
      </c>
      <c r="M40" s="35">
        <v>0</v>
      </c>
      <c r="N40" s="34">
        <v>0</v>
      </c>
      <c r="O40" s="35">
        <v>0</v>
      </c>
      <c r="P40" s="36" t="s">
        <v>49</v>
      </c>
      <c r="Q40" s="29" t="s">
        <v>97</v>
      </c>
      <c r="R40" s="36" t="s">
        <v>109</v>
      </c>
      <c r="S40" s="29" t="s">
        <v>39</v>
      </c>
      <c r="T40" s="29" t="s">
        <v>40</v>
      </c>
      <c r="U40" s="29" t="s">
        <v>124</v>
      </c>
    </row>
    <row r="41" spans="1:21" ht="15" customHeight="1" x14ac:dyDescent="0.35">
      <c r="A41" s="5"/>
      <c r="B41" s="28" t="s">
        <v>126</v>
      </c>
      <c r="C41" s="29" t="s">
        <v>123</v>
      </c>
      <c r="D41" s="30" t="s">
        <v>35</v>
      </c>
      <c r="E41" s="31">
        <v>1</v>
      </c>
      <c r="F41" s="32">
        <v>0.1125</v>
      </c>
      <c r="G41" s="33">
        <v>0.180465285</v>
      </c>
      <c r="H41" s="34">
        <v>20</v>
      </c>
      <c r="I41" s="35">
        <v>0</v>
      </c>
      <c r="J41" s="34">
        <v>0</v>
      </c>
      <c r="K41" s="35">
        <v>0</v>
      </c>
      <c r="L41" s="34">
        <v>20</v>
      </c>
      <c r="M41" s="35">
        <v>0</v>
      </c>
      <c r="N41" s="34">
        <v>0</v>
      </c>
      <c r="O41" s="35">
        <v>0</v>
      </c>
      <c r="P41" s="36" t="s">
        <v>49</v>
      </c>
      <c r="Q41" s="29" t="s">
        <v>97</v>
      </c>
      <c r="R41" s="36" t="s">
        <v>109</v>
      </c>
      <c r="S41" s="29" t="s">
        <v>39</v>
      </c>
      <c r="T41" s="29" t="s">
        <v>40</v>
      </c>
      <c r="U41" s="29" t="s">
        <v>124</v>
      </c>
    </row>
    <row r="42" spans="1:21" ht="15" customHeight="1" x14ac:dyDescent="0.35">
      <c r="A42" s="5"/>
      <c r="B42" s="28" t="s">
        <v>127</v>
      </c>
      <c r="C42" s="29" t="s">
        <v>62</v>
      </c>
      <c r="D42" s="30" t="s">
        <v>35</v>
      </c>
      <c r="E42" s="31">
        <v>1</v>
      </c>
      <c r="F42" s="32">
        <v>0.61875000000000002</v>
      </c>
      <c r="G42" s="33">
        <v>0.501</v>
      </c>
      <c r="H42" s="34">
        <v>0</v>
      </c>
      <c r="I42" s="35">
        <v>113.65</v>
      </c>
      <c r="J42" s="34">
        <v>0</v>
      </c>
      <c r="K42" s="35">
        <v>0</v>
      </c>
      <c r="L42" s="34">
        <v>0</v>
      </c>
      <c r="M42" s="35">
        <v>113.65</v>
      </c>
      <c r="N42" s="34">
        <v>0</v>
      </c>
      <c r="O42" s="35">
        <v>0</v>
      </c>
      <c r="P42" s="36" t="s">
        <v>36</v>
      </c>
      <c r="Q42" s="29" t="s">
        <v>37</v>
      </c>
      <c r="R42" s="36" t="s">
        <v>128</v>
      </c>
      <c r="S42" s="29" t="s">
        <v>46</v>
      </c>
      <c r="T42" s="29" t="s">
        <v>40</v>
      </c>
      <c r="U42" s="29" t="s">
        <v>65</v>
      </c>
    </row>
    <row r="43" spans="1:21" ht="15" customHeight="1" x14ac:dyDescent="0.35">
      <c r="A43" s="5"/>
      <c r="B43" s="28" t="s">
        <v>129</v>
      </c>
      <c r="C43" s="29" t="s">
        <v>34</v>
      </c>
      <c r="D43" s="30" t="s">
        <v>35</v>
      </c>
      <c r="E43" s="31">
        <v>1</v>
      </c>
      <c r="F43" s="32">
        <v>1.155</v>
      </c>
      <c r="G43" s="33">
        <v>0.7</v>
      </c>
      <c r="H43" s="34">
        <v>300</v>
      </c>
      <c r="I43" s="35">
        <v>0</v>
      </c>
      <c r="J43" s="34">
        <v>0</v>
      </c>
      <c r="K43" s="35">
        <v>0</v>
      </c>
      <c r="L43" s="34">
        <v>300</v>
      </c>
      <c r="M43" s="35">
        <v>0</v>
      </c>
      <c r="N43" s="34">
        <v>0</v>
      </c>
      <c r="O43" s="35">
        <v>0</v>
      </c>
      <c r="P43" s="36" t="s">
        <v>49</v>
      </c>
      <c r="Q43" s="29" t="s">
        <v>97</v>
      </c>
      <c r="R43" s="36" t="s">
        <v>130</v>
      </c>
      <c r="S43" s="29" t="s">
        <v>46</v>
      </c>
      <c r="T43" s="29" t="s">
        <v>55</v>
      </c>
      <c r="U43" s="29" t="s">
        <v>81</v>
      </c>
    </row>
    <row r="44" spans="1:21" ht="15" customHeight="1" x14ac:dyDescent="0.35">
      <c r="A44" s="5"/>
      <c r="B44" s="28" t="s">
        <v>131</v>
      </c>
      <c r="C44" s="29" t="s">
        <v>96</v>
      </c>
      <c r="D44" s="30" t="s">
        <v>35</v>
      </c>
      <c r="E44" s="31">
        <v>1</v>
      </c>
      <c r="F44" s="32">
        <v>17.22</v>
      </c>
      <c r="G44" s="33">
        <v>0.24990000000000001</v>
      </c>
      <c r="H44" s="34">
        <v>950</v>
      </c>
      <c r="I44" s="35">
        <v>0</v>
      </c>
      <c r="J44" s="34">
        <v>0</v>
      </c>
      <c r="K44" s="35">
        <v>0</v>
      </c>
      <c r="L44" s="34">
        <v>950</v>
      </c>
      <c r="M44" s="35">
        <v>0</v>
      </c>
      <c r="N44" s="34">
        <v>0</v>
      </c>
      <c r="O44" s="35">
        <v>0</v>
      </c>
      <c r="P44" s="36" t="s">
        <v>132</v>
      </c>
      <c r="Q44" s="29" t="s">
        <v>93</v>
      </c>
      <c r="R44" s="36" t="s">
        <v>133</v>
      </c>
      <c r="S44" s="29" t="s">
        <v>39</v>
      </c>
      <c r="T44" s="29" t="s">
        <v>40</v>
      </c>
      <c r="U44" s="29" t="s">
        <v>98</v>
      </c>
    </row>
    <row r="45" spans="1:21" ht="15" customHeight="1" x14ac:dyDescent="0.35">
      <c r="A45" s="5"/>
      <c r="B45" s="28" t="s">
        <v>134</v>
      </c>
      <c r="C45" s="29" t="s">
        <v>34</v>
      </c>
      <c r="D45" s="30" t="s">
        <v>35</v>
      </c>
      <c r="E45" s="31">
        <v>1</v>
      </c>
      <c r="F45" s="32">
        <v>2.5725471464971701</v>
      </c>
      <c r="G45" s="33">
        <v>0.69699999999999995</v>
      </c>
      <c r="H45" s="34">
        <v>0</v>
      </c>
      <c r="I45" s="35">
        <v>600</v>
      </c>
      <c r="J45" s="34">
        <v>0</v>
      </c>
      <c r="K45" s="35">
        <v>0</v>
      </c>
      <c r="L45" s="34">
        <v>0</v>
      </c>
      <c r="M45" s="35">
        <v>600</v>
      </c>
      <c r="N45" s="34">
        <v>0</v>
      </c>
      <c r="O45" s="35">
        <v>0</v>
      </c>
      <c r="P45" s="36" t="s">
        <v>49</v>
      </c>
      <c r="Q45" s="29" t="s">
        <v>37</v>
      </c>
      <c r="R45" s="36" t="s">
        <v>135</v>
      </c>
      <c r="S45" s="29" t="s">
        <v>46</v>
      </c>
      <c r="T45" s="29" t="s">
        <v>55</v>
      </c>
      <c r="U45" s="29" t="s">
        <v>136</v>
      </c>
    </row>
    <row r="46" spans="1:21" ht="15" customHeight="1" x14ac:dyDescent="0.35">
      <c r="A46" s="5"/>
      <c r="B46" s="28" t="s">
        <v>137</v>
      </c>
      <c r="C46" s="29" t="s">
        <v>138</v>
      </c>
      <c r="D46" s="30" t="s">
        <v>35</v>
      </c>
      <c r="E46" s="31">
        <v>1</v>
      </c>
      <c r="F46" s="32">
        <v>4.125</v>
      </c>
      <c r="G46" s="33">
        <v>0.6</v>
      </c>
      <c r="H46" s="34">
        <v>1500</v>
      </c>
      <c r="I46" s="35">
        <v>227</v>
      </c>
      <c r="J46" s="34">
        <v>0</v>
      </c>
      <c r="K46" s="35">
        <v>0</v>
      </c>
      <c r="L46" s="34">
        <v>1500</v>
      </c>
      <c r="M46" s="35">
        <v>227</v>
      </c>
      <c r="N46" s="34">
        <v>0</v>
      </c>
      <c r="O46" s="35">
        <v>0</v>
      </c>
      <c r="P46" s="36" t="s">
        <v>36</v>
      </c>
      <c r="Q46" s="29" t="s">
        <v>139</v>
      </c>
      <c r="R46" s="36" t="s">
        <v>140</v>
      </c>
      <c r="S46" s="29" t="s">
        <v>39</v>
      </c>
      <c r="T46" s="29" t="s">
        <v>40</v>
      </c>
      <c r="U46" s="29" t="s">
        <v>141</v>
      </c>
    </row>
    <row r="47" spans="1:21" ht="15" customHeight="1" x14ac:dyDescent="0.35">
      <c r="A47" s="5"/>
      <c r="B47" s="28" t="s">
        <v>142</v>
      </c>
      <c r="C47" s="29" t="s">
        <v>96</v>
      </c>
      <c r="D47" s="30" t="s">
        <v>35</v>
      </c>
      <c r="E47" s="31">
        <v>1</v>
      </c>
      <c r="F47" s="32">
        <v>3.4012500000000001</v>
      </c>
      <c r="G47" s="33">
        <v>0.4</v>
      </c>
      <c r="H47" s="34">
        <v>0</v>
      </c>
      <c r="I47" s="35">
        <v>909.21799999999996</v>
      </c>
      <c r="J47" s="34">
        <v>0</v>
      </c>
      <c r="K47" s="35">
        <v>0</v>
      </c>
      <c r="L47" s="34">
        <v>0</v>
      </c>
      <c r="M47" s="35">
        <v>909.21799999999996</v>
      </c>
      <c r="N47" s="34">
        <v>0</v>
      </c>
      <c r="O47" s="35">
        <v>0</v>
      </c>
      <c r="P47" s="36" t="s">
        <v>100</v>
      </c>
      <c r="Q47" s="29" t="s">
        <v>37</v>
      </c>
      <c r="R47" s="36" t="s">
        <v>133</v>
      </c>
      <c r="S47" s="29" t="s">
        <v>39</v>
      </c>
      <c r="T47" s="29" t="s">
        <v>55</v>
      </c>
      <c r="U47" s="29" t="s">
        <v>143</v>
      </c>
    </row>
    <row r="48" spans="1:21" ht="15" customHeight="1" x14ac:dyDescent="0.35">
      <c r="A48" s="5"/>
      <c r="B48" s="28" t="s">
        <v>144</v>
      </c>
      <c r="C48" s="29" t="s">
        <v>96</v>
      </c>
      <c r="D48" s="30" t="s">
        <v>35</v>
      </c>
      <c r="E48" s="31">
        <v>1</v>
      </c>
      <c r="F48" s="32">
        <v>2.987625</v>
      </c>
      <c r="G48" s="33">
        <v>0.4</v>
      </c>
      <c r="H48" s="34">
        <v>0</v>
      </c>
      <c r="I48" s="35">
        <v>681.9</v>
      </c>
      <c r="J48" s="34">
        <v>0</v>
      </c>
      <c r="K48" s="35">
        <v>0</v>
      </c>
      <c r="L48" s="34">
        <v>0</v>
      </c>
      <c r="M48" s="35">
        <v>681.9</v>
      </c>
      <c r="N48" s="34">
        <v>0</v>
      </c>
      <c r="O48" s="35">
        <v>0</v>
      </c>
      <c r="P48" s="36" t="s">
        <v>132</v>
      </c>
      <c r="Q48" s="29" t="s">
        <v>37</v>
      </c>
      <c r="R48" s="36" t="s">
        <v>145</v>
      </c>
      <c r="S48" s="29" t="s">
        <v>39</v>
      </c>
      <c r="T48" s="29" t="s">
        <v>55</v>
      </c>
      <c r="U48" s="29" t="s">
        <v>146</v>
      </c>
    </row>
    <row r="49" spans="1:21" ht="15" customHeight="1" x14ac:dyDescent="0.35">
      <c r="A49" s="5"/>
      <c r="B49" s="28" t="s">
        <v>147</v>
      </c>
      <c r="C49" s="29" t="s">
        <v>62</v>
      </c>
      <c r="D49" s="30" t="s">
        <v>35</v>
      </c>
      <c r="E49" s="31">
        <v>1</v>
      </c>
      <c r="F49" s="32">
        <v>1.5825</v>
      </c>
      <c r="G49" s="33">
        <v>0.5</v>
      </c>
      <c r="H49" s="34">
        <v>500</v>
      </c>
      <c r="I49" s="35">
        <v>0</v>
      </c>
      <c r="J49" s="34">
        <v>0</v>
      </c>
      <c r="K49" s="35">
        <v>0</v>
      </c>
      <c r="L49" s="34">
        <v>500</v>
      </c>
      <c r="M49" s="35">
        <v>0</v>
      </c>
      <c r="N49" s="34">
        <v>0</v>
      </c>
      <c r="O49" s="35">
        <v>0</v>
      </c>
      <c r="P49" s="36" t="s">
        <v>104</v>
      </c>
      <c r="Q49" s="29" t="s">
        <v>97</v>
      </c>
      <c r="R49" s="36" t="s">
        <v>148</v>
      </c>
      <c r="S49" s="29" t="s">
        <v>39</v>
      </c>
      <c r="T49" s="29" t="s">
        <v>40</v>
      </c>
      <c r="U49" s="29" t="s">
        <v>65</v>
      </c>
    </row>
    <row r="50" spans="1:21" ht="15" customHeight="1" x14ac:dyDescent="0.35">
      <c r="A50" s="5"/>
      <c r="B50" s="28" t="s">
        <v>149</v>
      </c>
      <c r="C50" s="29" t="s">
        <v>34</v>
      </c>
      <c r="D50" s="30" t="s">
        <v>35</v>
      </c>
      <c r="E50" s="31">
        <v>1</v>
      </c>
      <c r="F50" s="32">
        <v>2.4674999999999998</v>
      </c>
      <c r="G50" s="33">
        <v>0.40200000000000002</v>
      </c>
      <c r="H50" s="34">
        <v>0</v>
      </c>
      <c r="I50" s="35">
        <v>600</v>
      </c>
      <c r="J50" s="34">
        <v>0</v>
      </c>
      <c r="K50" s="35">
        <v>0</v>
      </c>
      <c r="L50" s="34">
        <v>0</v>
      </c>
      <c r="M50" s="35">
        <v>600</v>
      </c>
      <c r="N50" s="34">
        <v>0</v>
      </c>
      <c r="O50" s="35">
        <v>0</v>
      </c>
      <c r="P50" s="36" t="s">
        <v>49</v>
      </c>
      <c r="Q50" s="29" t="s">
        <v>37</v>
      </c>
      <c r="R50" s="36" t="s">
        <v>150</v>
      </c>
      <c r="S50" s="29" t="s">
        <v>39</v>
      </c>
      <c r="T50" s="29" t="s">
        <v>55</v>
      </c>
      <c r="U50" s="29" t="s">
        <v>136</v>
      </c>
    </row>
    <row r="51" spans="1:21" ht="15" customHeight="1" x14ac:dyDescent="0.35">
      <c r="A51" s="5"/>
      <c r="B51" s="28" t="s">
        <v>151</v>
      </c>
      <c r="C51" s="29" t="s">
        <v>96</v>
      </c>
      <c r="D51" s="30" t="s">
        <v>35</v>
      </c>
      <c r="E51" s="31">
        <v>1</v>
      </c>
      <c r="F51" s="32">
        <v>2.1074999999999999</v>
      </c>
      <c r="G51" s="33">
        <v>0.249</v>
      </c>
      <c r="H51" s="34">
        <v>900</v>
      </c>
      <c r="I51" s="35">
        <v>0</v>
      </c>
      <c r="J51" s="34">
        <v>0</v>
      </c>
      <c r="K51" s="35">
        <v>0</v>
      </c>
      <c r="L51" s="34">
        <v>900</v>
      </c>
      <c r="M51" s="35">
        <v>0</v>
      </c>
      <c r="N51" s="34">
        <v>0</v>
      </c>
      <c r="O51" s="35">
        <v>0</v>
      </c>
      <c r="P51" s="36" t="s">
        <v>49</v>
      </c>
      <c r="Q51" s="29" t="s">
        <v>97</v>
      </c>
      <c r="R51" s="36" t="s">
        <v>107</v>
      </c>
      <c r="S51" s="29" t="s">
        <v>39</v>
      </c>
      <c r="T51" s="29" t="s">
        <v>40</v>
      </c>
      <c r="U51" s="29" t="s">
        <v>98</v>
      </c>
    </row>
    <row r="52" spans="1:21" ht="15" customHeight="1" x14ac:dyDescent="0.35">
      <c r="A52" s="5"/>
      <c r="B52" s="28" t="s">
        <v>152</v>
      </c>
      <c r="C52" s="29" t="s">
        <v>153</v>
      </c>
      <c r="D52" s="30" t="s">
        <v>35</v>
      </c>
      <c r="E52" s="31">
        <v>1</v>
      </c>
      <c r="F52" s="32">
        <v>4.1004656549999998</v>
      </c>
      <c r="G52" s="33">
        <v>0.51</v>
      </c>
      <c r="H52" s="34">
        <v>1500</v>
      </c>
      <c r="I52" s="35">
        <v>0</v>
      </c>
      <c r="J52" s="34">
        <v>0</v>
      </c>
      <c r="K52" s="35">
        <v>0</v>
      </c>
      <c r="L52" s="34">
        <v>1500</v>
      </c>
      <c r="M52" s="35">
        <v>0</v>
      </c>
      <c r="N52" s="34">
        <v>0</v>
      </c>
      <c r="O52" s="35">
        <v>0</v>
      </c>
      <c r="P52" s="36" t="s">
        <v>71</v>
      </c>
      <c r="Q52" s="29" t="s">
        <v>67</v>
      </c>
      <c r="R52" s="36" t="s">
        <v>154</v>
      </c>
      <c r="S52" s="29" t="s">
        <v>39</v>
      </c>
      <c r="T52" s="29" t="s">
        <v>55</v>
      </c>
      <c r="U52" s="29" t="s">
        <v>155</v>
      </c>
    </row>
    <row r="53" spans="1:21" ht="15" customHeight="1" x14ac:dyDescent="0.35">
      <c r="A53" s="5"/>
      <c r="B53" s="28" t="s">
        <v>156</v>
      </c>
      <c r="C53" s="29" t="s">
        <v>123</v>
      </c>
      <c r="D53" s="30" t="s">
        <v>35</v>
      </c>
      <c r="E53" s="31">
        <v>1</v>
      </c>
      <c r="F53" s="32">
        <v>0.61162499999999997</v>
      </c>
      <c r="G53" s="33">
        <v>1</v>
      </c>
      <c r="H53" s="34">
        <v>200</v>
      </c>
      <c r="I53" s="35">
        <v>0</v>
      </c>
      <c r="J53" s="34">
        <v>0</v>
      </c>
      <c r="K53" s="35">
        <v>0</v>
      </c>
      <c r="L53" s="34">
        <v>200</v>
      </c>
      <c r="M53" s="35">
        <v>0</v>
      </c>
      <c r="N53" s="34">
        <v>0</v>
      </c>
      <c r="O53" s="35">
        <v>0</v>
      </c>
      <c r="P53" s="36" t="s">
        <v>49</v>
      </c>
      <c r="Q53" s="29" t="s">
        <v>97</v>
      </c>
      <c r="R53" s="36" t="s">
        <v>157</v>
      </c>
      <c r="S53" s="29" t="s">
        <v>46</v>
      </c>
      <c r="T53" s="29" t="s">
        <v>40</v>
      </c>
      <c r="U53" s="29" t="s">
        <v>124</v>
      </c>
    </row>
    <row r="54" spans="1:21" ht="15" customHeight="1" x14ac:dyDescent="0.35">
      <c r="A54" s="5"/>
      <c r="B54" s="28" t="s">
        <v>158</v>
      </c>
      <c r="C54" s="29" t="s">
        <v>76</v>
      </c>
      <c r="D54" s="30" t="s">
        <v>35</v>
      </c>
      <c r="E54" s="31">
        <v>1</v>
      </c>
      <c r="F54" s="32">
        <v>3.2850000000000001</v>
      </c>
      <c r="G54" s="33">
        <v>0.36</v>
      </c>
      <c r="H54" s="34">
        <v>100</v>
      </c>
      <c r="I54" s="35">
        <v>0</v>
      </c>
      <c r="J54" s="34">
        <v>0</v>
      </c>
      <c r="K54" s="35">
        <v>0</v>
      </c>
      <c r="L54" s="34">
        <v>100</v>
      </c>
      <c r="M54" s="35">
        <v>0</v>
      </c>
      <c r="N54" s="34">
        <v>0</v>
      </c>
      <c r="O54" s="35">
        <v>0</v>
      </c>
      <c r="P54" s="36" t="s">
        <v>36</v>
      </c>
      <c r="Q54" s="29" t="s">
        <v>93</v>
      </c>
      <c r="R54" s="36" t="s">
        <v>159</v>
      </c>
      <c r="S54" s="29" t="s">
        <v>39</v>
      </c>
      <c r="T54" s="29" t="s">
        <v>40</v>
      </c>
      <c r="U54" s="29" t="s">
        <v>78</v>
      </c>
    </row>
    <row r="55" spans="1:21" ht="15" customHeight="1" x14ac:dyDescent="0.35">
      <c r="A55" s="5"/>
      <c r="B55" s="28" t="s">
        <v>160</v>
      </c>
      <c r="C55" s="29" t="s">
        <v>34</v>
      </c>
      <c r="D55" s="30" t="s">
        <v>35</v>
      </c>
      <c r="E55" s="31">
        <v>1</v>
      </c>
      <c r="F55" s="32">
        <v>3.4649999999999999</v>
      </c>
      <c r="G55" s="33">
        <v>0.35</v>
      </c>
      <c r="H55" s="34">
        <v>1500</v>
      </c>
      <c r="I55" s="35">
        <v>0</v>
      </c>
      <c r="J55" s="34">
        <v>0</v>
      </c>
      <c r="K55" s="35">
        <v>0</v>
      </c>
      <c r="L55" s="34">
        <v>1500</v>
      </c>
      <c r="M55" s="35">
        <v>0</v>
      </c>
      <c r="N55" s="34">
        <v>0</v>
      </c>
      <c r="O55" s="35">
        <v>0</v>
      </c>
      <c r="P55" s="36" t="s">
        <v>132</v>
      </c>
      <c r="Q55" s="29" t="s">
        <v>97</v>
      </c>
      <c r="R55" s="36" t="s">
        <v>154</v>
      </c>
      <c r="S55" s="29" t="s">
        <v>39</v>
      </c>
      <c r="T55" s="29" t="s">
        <v>40</v>
      </c>
      <c r="U55" s="29" t="s">
        <v>81</v>
      </c>
    </row>
    <row r="56" spans="1:21" ht="15" customHeight="1" x14ac:dyDescent="0.35">
      <c r="A56" s="5"/>
      <c r="B56" s="28" t="s">
        <v>161</v>
      </c>
      <c r="C56" s="29" t="s">
        <v>34</v>
      </c>
      <c r="D56" s="30" t="s">
        <v>35</v>
      </c>
      <c r="E56" s="31">
        <v>1</v>
      </c>
      <c r="F56" s="32">
        <v>45.255000000000003</v>
      </c>
      <c r="G56" s="33">
        <v>0.25</v>
      </c>
      <c r="H56" s="34">
        <v>3800</v>
      </c>
      <c r="I56" s="35">
        <v>0</v>
      </c>
      <c r="J56" s="34">
        <v>0</v>
      </c>
      <c r="K56" s="35">
        <v>0</v>
      </c>
      <c r="L56" s="34">
        <v>3800</v>
      </c>
      <c r="M56" s="35">
        <v>0</v>
      </c>
      <c r="N56" s="34">
        <v>0</v>
      </c>
      <c r="O56" s="35">
        <v>0</v>
      </c>
      <c r="P56" s="36" t="s">
        <v>162</v>
      </c>
      <c r="Q56" s="29" t="s">
        <v>163</v>
      </c>
      <c r="R56" s="36" t="s">
        <v>135</v>
      </c>
      <c r="S56" s="29" t="s">
        <v>39</v>
      </c>
      <c r="T56" s="29" t="s">
        <v>55</v>
      </c>
      <c r="U56" s="29" t="s">
        <v>164</v>
      </c>
    </row>
    <row r="57" spans="1:21" ht="15" customHeight="1" x14ac:dyDescent="0.35">
      <c r="A57" s="5"/>
      <c r="B57" s="28" t="s">
        <v>165</v>
      </c>
      <c r="C57" s="29" t="s">
        <v>34</v>
      </c>
      <c r="D57" s="30" t="s">
        <v>35</v>
      </c>
      <c r="E57" s="31">
        <v>1</v>
      </c>
      <c r="F57" s="32">
        <v>6.8849999999999998</v>
      </c>
      <c r="G57" s="33">
        <v>0.50000020000000001</v>
      </c>
      <c r="H57" s="34">
        <v>340</v>
      </c>
      <c r="I57" s="35">
        <v>32.5</v>
      </c>
      <c r="J57" s="34">
        <v>0</v>
      </c>
      <c r="K57" s="35">
        <v>1227.08</v>
      </c>
      <c r="L57" s="34">
        <v>340</v>
      </c>
      <c r="M57" s="35">
        <v>32.5</v>
      </c>
      <c r="N57" s="34">
        <v>0</v>
      </c>
      <c r="O57" s="35">
        <v>0</v>
      </c>
      <c r="P57" s="36" t="s">
        <v>71</v>
      </c>
      <c r="Q57" s="29" t="s">
        <v>166</v>
      </c>
      <c r="R57" s="36" t="s">
        <v>167</v>
      </c>
      <c r="S57" s="29" t="s">
        <v>39</v>
      </c>
      <c r="T57" s="29" t="s">
        <v>55</v>
      </c>
      <c r="U57" s="29" t="s">
        <v>168</v>
      </c>
    </row>
    <row r="58" spans="1:21" ht="15" customHeight="1" x14ac:dyDescent="0.35">
      <c r="A58" s="5"/>
      <c r="B58" s="28" t="s">
        <v>169</v>
      </c>
      <c r="C58" s="29" t="s">
        <v>34</v>
      </c>
      <c r="D58" s="30" t="s">
        <v>35</v>
      </c>
      <c r="E58" s="31">
        <v>1</v>
      </c>
      <c r="F58" s="32">
        <v>2.9624999999999999</v>
      </c>
      <c r="G58" s="33">
        <v>0.48005199999999998</v>
      </c>
      <c r="H58" s="34">
        <v>0</v>
      </c>
      <c r="I58" s="35">
        <v>600</v>
      </c>
      <c r="J58" s="34">
        <v>0</v>
      </c>
      <c r="K58" s="35">
        <v>0</v>
      </c>
      <c r="L58" s="34">
        <v>0</v>
      </c>
      <c r="M58" s="35">
        <v>600</v>
      </c>
      <c r="N58" s="34">
        <v>0</v>
      </c>
      <c r="O58" s="35">
        <v>0</v>
      </c>
      <c r="P58" s="36" t="s">
        <v>49</v>
      </c>
      <c r="Q58" s="29" t="s">
        <v>37</v>
      </c>
      <c r="R58" s="36" t="s">
        <v>159</v>
      </c>
      <c r="S58" s="29" t="s">
        <v>39</v>
      </c>
      <c r="T58" s="29" t="s">
        <v>55</v>
      </c>
      <c r="U58" s="29" t="s">
        <v>136</v>
      </c>
    </row>
    <row r="59" spans="1:21" ht="15" customHeight="1" x14ac:dyDescent="0.35">
      <c r="A59" s="5"/>
      <c r="B59" s="28" t="s">
        <v>170</v>
      </c>
      <c r="C59" s="29" t="s">
        <v>153</v>
      </c>
      <c r="D59" s="30" t="s">
        <v>35</v>
      </c>
      <c r="E59" s="31">
        <v>1</v>
      </c>
      <c r="F59" s="32">
        <v>2.5870445287499999</v>
      </c>
      <c r="G59" s="33">
        <v>0.65</v>
      </c>
      <c r="H59" s="34">
        <v>500</v>
      </c>
      <c r="I59" s="35">
        <v>0</v>
      </c>
      <c r="J59" s="34">
        <v>0</v>
      </c>
      <c r="K59" s="35">
        <v>0</v>
      </c>
      <c r="L59" s="34">
        <v>500</v>
      </c>
      <c r="M59" s="35">
        <v>0</v>
      </c>
      <c r="N59" s="34">
        <v>0</v>
      </c>
      <c r="O59" s="35">
        <v>0</v>
      </c>
      <c r="P59" s="36" t="s">
        <v>71</v>
      </c>
      <c r="Q59" s="29" t="s">
        <v>87</v>
      </c>
      <c r="R59" s="36" t="s">
        <v>171</v>
      </c>
      <c r="S59" s="29" t="s">
        <v>39</v>
      </c>
      <c r="T59" s="29" t="s">
        <v>40</v>
      </c>
      <c r="U59" s="29" t="s">
        <v>155</v>
      </c>
    </row>
    <row r="60" spans="1:21" ht="15" customHeight="1" x14ac:dyDescent="0.35">
      <c r="A60" s="5"/>
      <c r="B60" s="28" t="s">
        <v>172</v>
      </c>
      <c r="C60" s="29" t="s">
        <v>153</v>
      </c>
      <c r="D60" s="30" t="s">
        <v>35</v>
      </c>
      <c r="E60" s="31">
        <v>1</v>
      </c>
      <c r="F60" s="32">
        <v>2.4660693674999998</v>
      </c>
      <c r="G60" s="33">
        <v>0.65</v>
      </c>
      <c r="H60" s="34">
        <v>500</v>
      </c>
      <c r="I60" s="35">
        <v>0</v>
      </c>
      <c r="J60" s="34">
        <v>0</v>
      </c>
      <c r="K60" s="35">
        <v>0</v>
      </c>
      <c r="L60" s="34">
        <v>500</v>
      </c>
      <c r="M60" s="35">
        <v>0</v>
      </c>
      <c r="N60" s="34">
        <v>0</v>
      </c>
      <c r="O60" s="35">
        <v>0</v>
      </c>
      <c r="P60" s="36" t="s">
        <v>71</v>
      </c>
      <c r="Q60" s="29" t="s">
        <v>87</v>
      </c>
      <c r="R60" s="36" t="s">
        <v>171</v>
      </c>
      <c r="S60" s="29" t="s">
        <v>39</v>
      </c>
      <c r="T60" s="29" t="s">
        <v>40</v>
      </c>
      <c r="U60" s="29" t="s">
        <v>155</v>
      </c>
    </row>
    <row r="61" spans="1:21" ht="15" customHeight="1" x14ac:dyDescent="0.35">
      <c r="A61" s="5"/>
      <c r="B61" s="28" t="s">
        <v>173</v>
      </c>
      <c r="C61" s="29" t="s">
        <v>174</v>
      </c>
      <c r="D61" s="30" t="s">
        <v>35</v>
      </c>
      <c r="E61" s="31">
        <v>1</v>
      </c>
      <c r="F61" s="32">
        <v>1.26730875</v>
      </c>
      <c r="G61" s="33">
        <v>1</v>
      </c>
      <c r="H61" s="34">
        <v>240</v>
      </c>
      <c r="I61" s="35">
        <v>0</v>
      </c>
      <c r="J61" s="34">
        <v>0</v>
      </c>
      <c r="K61" s="35">
        <v>0</v>
      </c>
      <c r="L61" s="34">
        <v>240</v>
      </c>
      <c r="M61" s="35">
        <v>0</v>
      </c>
      <c r="N61" s="34">
        <v>0</v>
      </c>
      <c r="O61" s="35">
        <v>0</v>
      </c>
      <c r="P61" s="36" t="s">
        <v>36</v>
      </c>
      <c r="Q61" s="29" t="s">
        <v>87</v>
      </c>
      <c r="R61" s="36" t="s">
        <v>167</v>
      </c>
      <c r="S61" s="29" t="s">
        <v>46</v>
      </c>
      <c r="T61" s="29" t="s">
        <v>40</v>
      </c>
      <c r="U61" s="29" t="s">
        <v>175</v>
      </c>
    </row>
    <row r="62" spans="1:21" ht="15" customHeight="1" x14ac:dyDescent="0.35">
      <c r="A62" s="5"/>
      <c r="B62" s="28" t="s">
        <v>176</v>
      </c>
      <c r="C62" s="29" t="s">
        <v>34</v>
      </c>
      <c r="D62" s="30" t="s">
        <v>35</v>
      </c>
      <c r="E62" s="31">
        <v>1</v>
      </c>
      <c r="F62" s="32">
        <v>1.8525</v>
      </c>
      <c r="G62" s="33">
        <v>0.40100000000000002</v>
      </c>
      <c r="H62" s="34">
        <v>700</v>
      </c>
      <c r="I62" s="35">
        <v>0</v>
      </c>
      <c r="J62" s="34">
        <v>0</v>
      </c>
      <c r="K62" s="35">
        <v>0</v>
      </c>
      <c r="L62" s="34">
        <v>700</v>
      </c>
      <c r="M62" s="35">
        <v>0</v>
      </c>
      <c r="N62" s="34">
        <v>0</v>
      </c>
      <c r="O62" s="35">
        <v>0</v>
      </c>
      <c r="P62" s="36" t="s">
        <v>49</v>
      </c>
      <c r="Q62" s="29" t="s">
        <v>97</v>
      </c>
      <c r="R62" s="36" t="s">
        <v>154</v>
      </c>
      <c r="S62" s="29" t="s">
        <v>39</v>
      </c>
      <c r="T62" s="29" t="s">
        <v>40</v>
      </c>
      <c r="U62" s="29" t="s">
        <v>81</v>
      </c>
    </row>
    <row r="63" spans="1:21" ht="15" customHeight="1" x14ac:dyDescent="0.35">
      <c r="A63" s="5"/>
      <c r="B63" s="28" t="s">
        <v>177</v>
      </c>
      <c r="C63" s="29" t="s">
        <v>34</v>
      </c>
      <c r="D63" s="30" t="s">
        <v>35</v>
      </c>
      <c r="E63" s="31">
        <v>1</v>
      </c>
      <c r="F63" s="32">
        <v>0.40125</v>
      </c>
      <c r="G63" s="33">
        <v>0.40100000000000002</v>
      </c>
      <c r="H63" s="34">
        <v>91</v>
      </c>
      <c r="I63" s="35">
        <v>0</v>
      </c>
      <c r="J63" s="34">
        <v>0</v>
      </c>
      <c r="K63" s="35">
        <v>0</v>
      </c>
      <c r="L63" s="34">
        <v>91</v>
      </c>
      <c r="M63" s="35">
        <v>0</v>
      </c>
      <c r="N63" s="34">
        <v>0</v>
      </c>
      <c r="O63" s="35">
        <v>0</v>
      </c>
      <c r="P63" s="36" t="s">
        <v>100</v>
      </c>
      <c r="Q63" s="29" t="s">
        <v>97</v>
      </c>
      <c r="R63" s="36" t="s">
        <v>171</v>
      </c>
      <c r="S63" s="29" t="s">
        <v>39</v>
      </c>
      <c r="T63" s="29" t="s">
        <v>40</v>
      </c>
      <c r="U63" s="29" t="s">
        <v>81</v>
      </c>
    </row>
    <row r="64" spans="1:21" ht="15" customHeight="1" x14ac:dyDescent="0.35">
      <c r="A64" s="5"/>
      <c r="B64" s="28" t="s">
        <v>178</v>
      </c>
      <c r="C64" s="29" t="s">
        <v>34</v>
      </c>
      <c r="D64" s="30" t="s">
        <v>35</v>
      </c>
      <c r="E64" s="31">
        <v>2</v>
      </c>
      <c r="F64" s="32">
        <v>8.9175000000000004</v>
      </c>
      <c r="G64" s="33">
        <v>0.35010000000000002</v>
      </c>
      <c r="H64" s="34">
        <v>2660</v>
      </c>
      <c r="I64" s="35">
        <v>0</v>
      </c>
      <c r="J64" s="34">
        <v>0</v>
      </c>
      <c r="K64" s="35">
        <v>0</v>
      </c>
      <c r="L64" s="34">
        <v>2660</v>
      </c>
      <c r="M64" s="35">
        <v>0</v>
      </c>
      <c r="N64" s="34">
        <v>0</v>
      </c>
      <c r="O64" s="35">
        <v>0</v>
      </c>
      <c r="P64" s="36" t="s">
        <v>132</v>
      </c>
      <c r="Q64" s="29" t="s">
        <v>97</v>
      </c>
      <c r="R64" s="36" t="s">
        <v>179</v>
      </c>
      <c r="S64" s="29" t="s">
        <v>39</v>
      </c>
      <c r="T64" s="29" t="s">
        <v>40</v>
      </c>
      <c r="U64" s="29" t="s">
        <v>81</v>
      </c>
    </row>
    <row r="65" spans="1:21" ht="15" customHeight="1" x14ac:dyDescent="0.35">
      <c r="A65" s="5"/>
      <c r="B65" s="28" t="s">
        <v>180</v>
      </c>
      <c r="C65" s="29" t="s">
        <v>34</v>
      </c>
      <c r="D65" s="30" t="s">
        <v>35</v>
      </c>
      <c r="E65" s="31">
        <v>1</v>
      </c>
      <c r="F65" s="32">
        <v>2.5164374999999999</v>
      </c>
      <c r="G65" s="33">
        <v>0.45</v>
      </c>
      <c r="H65" s="34">
        <v>0</v>
      </c>
      <c r="I65" s="35">
        <v>600</v>
      </c>
      <c r="J65" s="34">
        <v>0</v>
      </c>
      <c r="K65" s="35">
        <v>0</v>
      </c>
      <c r="L65" s="34">
        <v>0</v>
      </c>
      <c r="M65" s="35">
        <v>600</v>
      </c>
      <c r="N65" s="34">
        <v>0</v>
      </c>
      <c r="O65" s="35">
        <v>0</v>
      </c>
      <c r="P65" s="36" t="s">
        <v>49</v>
      </c>
      <c r="Q65" s="29" t="s">
        <v>37</v>
      </c>
      <c r="R65" s="36" t="s">
        <v>167</v>
      </c>
      <c r="S65" s="29" t="s">
        <v>39</v>
      </c>
      <c r="T65" s="29" t="s">
        <v>55</v>
      </c>
      <c r="U65" s="29" t="s">
        <v>136</v>
      </c>
    </row>
    <row r="66" spans="1:21" ht="15" customHeight="1" x14ac:dyDescent="0.35">
      <c r="A66" s="5"/>
      <c r="B66" s="28" t="s">
        <v>181</v>
      </c>
      <c r="C66" s="29" t="s">
        <v>153</v>
      </c>
      <c r="D66" s="30" t="s">
        <v>35</v>
      </c>
      <c r="E66" s="31">
        <v>1</v>
      </c>
      <c r="F66" s="32">
        <v>1.9837499999999999</v>
      </c>
      <c r="G66" s="33">
        <v>1</v>
      </c>
      <c r="H66" s="34">
        <v>200</v>
      </c>
      <c r="I66" s="35">
        <v>0</v>
      </c>
      <c r="J66" s="34">
        <v>0</v>
      </c>
      <c r="K66" s="35">
        <v>770.56</v>
      </c>
      <c r="L66" s="34">
        <v>200</v>
      </c>
      <c r="M66" s="35">
        <v>0</v>
      </c>
      <c r="N66" s="34">
        <v>0</v>
      </c>
      <c r="O66" s="35">
        <v>0</v>
      </c>
      <c r="P66" s="36" t="s">
        <v>71</v>
      </c>
      <c r="Q66" s="29" t="s">
        <v>182</v>
      </c>
      <c r="R66" s="36" t="s">
        <v>167</v>
      </c>
      <c r="S66" s="29" t="s">
        <v>46</v>
      </c>
      <c r="T66" s="29" t="s">
        <v>40</v>
      </c>
      <c r="U66" s="29" t="s">
        <v>155</v>
      </c>
    </row>
    <row r="67" spans="1:21" ht="15" customHeight="1" x14ac:dyDescent="0.35">
      <c r="A67" s="5"/>
      <c r="B67" s="28" t="s">
        <v>183</v>
      </c>
      <c r="C67" s="29" t="s">
        <v>153</v>
      </c>
      <c r="D67" s="30" t="s">
        <v>35</v>
      </c>
      <c r="E67" s="31">
        <v>1</v>
      </c>
      <c r="F67" s="32">
        <v>0.4395</v>
      </c>
      <c r="G67" s="33">
        <v>1</v>
      </c>
      <c r="H67" s="34">
        <v>100</v>
      </c>
      <c r="I67" s="35">
        <v>0</v>
      </c>
      <c r="J67" s="34">
        <v>0</v>
      </c>
      <c r="K67" s="35">
        <v>0</v>
      </c>
      <c r="L67" s="34">
        <v>100</v>
      </c>
      <c r="M67" s="35">
        <v>0</v>
      </c>
      <c r="N67" s="34">
        <v>0</v>
      </c>
      <c r="O67" s="35">
        <v>0</v>
      </c>
      <c r="P67" s="36" t="s">
        <v>71</v>
      </c>
      <c r="Q67" s="29" t="s">
        <v>87</v>
      </c>
      <c r="R67" s="36" t="s">
        <v>179</v>
      </c>
      <c r="S67" s="29" t="s">
        <v>46</v>
      </c>
      <c r="T67" s="29" t="s">
        <v>40</v>
      </c>
      <c r="U67" s="29" t="s">
        <v>155</v>
      </c>
    </row>
    <row r="68" spans="1:21" ht="15" customHeight="1" x14ac:dyDescent="0.35">
      <c r="A68" s="5"/>
      <c r="B68" s="28" t="s">
        <v>184</v>
      </c>
      <c r="C68" s="29" t="s">
        <v>34</v>
      </c>
      <c r="D68" s="30" t="s">
        <v>35</v>
      </c>
      <c r="E68" s="31">
        <v>1</v>
      </c>
      <c r="F68" s="32">
        <v>3.0150000000000001</v>
      </c>
      <c r="G68" s="33">
        <v>0.501</v>
      </c>
      <c r="H68" s="34">
        <v>1125</v>
      </c>
      <c r="I68" s="35">
        <v>0</v>
      </c>
      <c r="J68" s="34">
        <v>0</v>
      </c>
      <c r="K68" s="35">
        <v>0</v>
      </c>
      <c r="L68" s="34">
        <v>1125</v>
      </c>
      <c r="M68" s="35">
        <v>0</v>
      </c>
      <c r="N68" s="34">
        <v>0</v>
      </c>
      <c r="O68" s="35">
        <v>0</v>
      </c>
      <c r="P68" s="36" t="s">
        <v>132</v>
      </c>
      <c r="Q68" s="29" t="s">
        <v>97</v>
      </c>
      <c r="R68" s="36" t="s">
        <v>185</v>
      </c>
      <c r="S68" s="29" t="s">
        <v>39</v>
      </c>
      <c r="T68" s="29" t="s">
        <v>40</v>
      </c>
      <c r="U68" s="29" t="s">
        <v>81</v>
      </c>
    </row>
    <row r="69" spans="1:21" ht="15" customHeight="1" x14ac:dyDescent="0.35">
      <c r="A69" s="5"/>
      <c r="B69" s="28" t="s">
        <v>186</v>
      </c>
      <c r="C69" s="29" t="s">
        <v>34</v>
      </c>
      <c r="D69" s="30" t="s">
        <v>35</v>
      </c>
      <c r="E69" s="31">
        <v>1</v>
      </c>
      <c r="F69" s="32">
        <v>3.9862500000000001</v>
      </c>
      <c r="G69" s="33">
        <v>0.501</v>
      </c>
      <c r="H69" s="34">
        <v>1425</v>
      </c>
      <c r="I69" s="35">
        <v>0</v>
      </c>
      <c r="J69" s="34">
        <v>0</v>
      </c>
      <c r="K69" s="35">
        <v>0</v>
      </c>
      <c r="L69" s="34">
        <v>1425</v>
      </c>
      <c r="M69" s="35">
        <v>0</v>
      </c>
      <c r="N69" s="34">
        <v>0</v>
      </c>
      <c r="O69" s="35">
        <v>0</v>
      </c>
      <c r="P69" s="36" t="s">
        <v>132</v>
      </c>
      <c r="Q69" s="29" t="s">
        <v>97</v>
      </c>
      <c r="R69" s="36" t="s">
        <v>179</v>
      </c>
      <c r="S69" s="29" t="s">
        <v>39</v>
      </c>
      <c r="T69" s="29" t="s">
        <v>40</v>
      </c>
      <c r="U69" s="29" t="s">
        <v>81</v>
      </c>
    </row>
    <row r="70" spans="1:21" ht="15" customHeight="1" x14ac:dyDescent="0.35">
      <c r="A70" s="5"/>
      <c r="B70" s="28" t="s">
        <v>187</v>
      </c>
      <c r="C70" s="29" t="s">
        <v>153</v>
      </c>
      <c r="D70" s="30" t="s">
        <v>35</v>
      </c>
      <c r="E70" s="31">
        <v>1</v>
      </c>
      <c r="F70" s="32">
        <v>0.32671499999999998</v>
      </c>
      <c r="G70" s="33">
        <v>0.8</v>
      </c>
      <c r="H70" s="34">
        <v>52</v>
      </c>
      <c r="I70" s="35">
        <v>0</v>
      </c>
      <c r="J70" s="34">
        <v>3</v>
      </c>
      <c r="K70" s="35">
        <v>0</v>
      </c>
      <c r="L70" s="34">
        <v>52</v>
      </c>
      <c r="M70" s="35">
        <v>0</v>
      </c>
      <c r="N70" s="34">
        <v>0</v>
      </c>
      <c r="O70" s="35">
        <v>0</v>
      </c>
      <c r="P70" s="36" t="s">
        <v>49</v>
      </c>
      <c r="Q70" s="29" t="s">
        <v>188</v>
      </c>
      <c r="R70" s="36" t="s">
        <v>185</v>
      </c>
      <c r="S70" s="29" t="s">
        <v>46</v>
      </c>
      <c r="T70" s="29" t="s">
        <v>40</v>
      </c>
      <c r="U70" s="29" t="s">
        <v>189</v>
      </c>
    </row>
    <row r="71" spans="1:21" ht="15" customHeight="1" x14ac:dyDescent="0.35">
      <c r="A71" s="5"/>
      <c r="B71" s="28" t="s">
        <v>190</v>
      </c>
      <c r="C71" s="29" t="s">
        <v>191</v>
      </c>
      <c r="D71" s="30" t="s">
        <v>35</v>
      </c>
      <c r="E71" s="31">
        <v>1</v>
      </c>
      <c r="F71" s="32">
        <v>0.41249999999999998</v>
      </c>
      <c r="G71" s="33">
        <v>1</v>
      </c>
      <c r="H71" s="34">
        <v>100</v>
      </c>
      <c r="I71" s="35">
        <v>0</v>
      </c>
      <c r="J71" s="34">
        <v>0</v>
      </c>
      <c r="K71" s="35">
        <v>30</v>
      </c>
      <c r="L71" s="34">
        <v>100</v>
      </c>
      <c r="M71" s="35">
        <v>0</v>
      </c>
      <c r="N71" s="34">
        <v>0</v>
      </c>
      <c r="O71" s="35">
        <v>0</v>
      </c>
      <c r="P71" s="36" t="s">
        <v>36</v>
      </c>
      <c r="Q71" s="29" t="s">
        <v>87</v>
      </c>
      <c r="R71" s="36" t="s">
        <v>159</v>
      </c>
      <c r="S71" s="29" t="s">
        <v>46</v>
      </c>
      <c r="T71" s="29" t="s">
        <v>40</v>
      </c>
      <c r="U71" s="29" t="s">
        <v>192</v>
      </c>
    </row>
    <row r="72" spans="1:21" ht="15" customHeight="1" x14ac:dyDescent="0.35">
      <c r="A72" s="5"/>
      <c r="B72" s="28" t="s">
        <v>193</v>
      </c>
      <c r="C72" s="29" t="s">
        <v>191</v>
      </c>
      <c r="D72" s="30" t="s">
        <v>35</v>
      </c>
      <c r="E72" s="31">
        <v>1</v>
      </c>
      <c r="F72" s="32">
        <v>0.10247299122214699</v>
      </c>
      <c r="G72" s="33">
        <v>0.85</v>
      </c>
      <c r="H72" s="34">
        <v>40</v>
      </c>
      <c r="I72" s="35">
        <v>0</v>
      </c>
      <c r="J72" s="34">
        <v>0</v>
      </c>
      <c r="K72" s="35">
        <v>4</v>
      </c>
      <c r="L72" s="34">
        <v>40</v>
      </c>
      <c r="M72" s="35">
        <v>0</v>
      </c>
      <c r="N72" s="34">
        <v>0</v>
      </c>
      <c r="O72" s="35">
        <v>0</v>
      </c>
      <c r="P72" s="36" t="s">
        <v>49</v>
      </c>
      <c r="Q72" s="29" t="s">
        <v>97</v>
      </c>
      <c r="R72" s="36" t="s">
        <v>171</v>
      </c>
      <c r="S72" s="29" t="s">
        <v>46</v>
      </c>
      <c r="T72" s="29" t="s">
        <v>40</v>
      </c>
      <c r="U72" s="29" t="s">
        <v>194</v>
      </c>
    </row>
    <row r="73" spans="1:21" ht="15" customHeight="1" x14ac:dyDescent="0.35">
      <c r="A73" s="5"/>
      <c r="B73" s="28" t="s">
        <v>195</v>
      </c>
      <c r="C73" s="29" t="s">
        <v>191</v>
      </c>
      <c r="D73" s="30" t="s">
        <v>35</v>
      </c>
      <c r="E73" s="31">
        <v>1</v>
      </c>
      <c r="F73" s="32">
        <v>0.113950516060577</v>
      </c>
      <c r="G73" s="33">
        <v>0.85</v>
      </c>
      <c r="H73" s="34">
        <v>43</v>
      </c>
      <c r="I73" s="35">
        <v>0</v>
      </c>
      <c r="J73" s="34">
        <v>0</v>
      </c>
      <c r="K73" s="35">
        <v>5</v>
      </c>
      <c r="L73" s="34">
        <v>43</v>
      </c>
      <c r="M73" s="35">
        <v>0</v>
      </c>
      <c r="N73" s="34">
        <v>0</v>
      </c>
      <c r="O73" s="35">
        <v>0</v>
      </c>
      <c r="P73" s="36" t="s">
        <v>49</v>
      </c>
      <c r="Q73" s="29" t="s">
        <v>97</v>
      </c>
      <c r="R73" s="36" t="s">
        <v>171</v>
      </c>
      <c r="S73" s="29" t="s">
        <v>46</v>
      </c>
      <c r="T73" s="29" t="s">
        <v>40</v>
      </c>
      <c r="U73" s="29" t="s">
        <v>194</v>
      </c>
    </row>
    <row r="74" spans="1:21" ht="15" customHeight="1" x14ac:dyDescent="0.35">
      <c r="A74" s="5"/>
      <c r="B74" s="28" t="s">
        <v>196</v>
      </c>
      <c r="C74" s="29" t="s">
        <v>191</v>
      </c>
      <c r="D74" s="30" t="s">
        <v>35</v>
      </c>
      <c r="E74" s="31">
        <v>1</v>
      </c>
      <c r="F74" s="32">
        <v>0.13982649271727601</v>
      </c>
      <c r="G74" s="33">
        <v>0.85</v>
      </c>
      <c r="H74" s="34">
        <v>50</v>
      </c>
      <c r="I74" s="35">
        <v>0</v>
      </c>
      <c r="J74" s="34">
        <v>0</v>
      </c>
      <c r="K74" s="35">
        <v>5</v>
      </c>
      <c r="L74" s="34">
        <v>50</v>
      </c>
      <c r="M74" s="35">
        <v>0</v>
      </c>
      <c r="N74" s="34">
        <v>0</v>
      </c>
      <c r="O74" s="35">
        <v>0</v>
      </c>
      <c r="P74" s="36" t="s">
        <v>49</v>
      </c>
      <c r="Q74" s="29" t="s">
        <v>97</v>
      </c>
      <c r="R74" s="36" t="s">
        <v>185</v>
      </c>
      <c r="S74" s="29" t="s">
        <v>46</v>
      </c>
      <c r="T74" s="29" t="s">
        <v>40</v>
      </c>
      <c r="U74" s="29" t="s">
        <v>194</v>
      </c>
    </row>
    <row r="75" spans="1:21" ht="15" customHeight="1" x14ac:dyDescent="0.35">
      <c r="A75" s="5"/>
      <c r="B75" s="28" t="s">
        <v>197</v>
      </c>
      <c r="C75" s="29" t="s">
        <v>198</v>
      </c>
      <c r="D75" s="30" t="s">
        <v>35</v>
      </c>
      <c r="E75" s="31">
        <v>1</v>
      </c>
      <c r="F75" s="32">
        <v>6.3937499999999998</v>
      </c>
      <c r="G75" s="33">
        <v>0.17499999999999999</v>
      </c>
      <c r="H75" s="34">
        <v>1520</v>
      </c>
      <c r="I75" s="35">
        <v>486.4</v>
      </c>
      <c r="J75" s="34">
        <v>0</v>
      </c>
      <c r="K75" s="35">
        <v>0</v>
      </c>
      <c r="L75" s="34">
        <v>1520</v>
      </c>
      <c r="M75" s="35">
        <v>486.4</v>
      </c>
      <c r="N75" s="34">
        <v>0</v>
      </c>
      <c r="O75" s="35">
        <v>0</v>
      </c>
      <c r="P75" s="36" t="s">
        <v>71</v>
      </c>
      <c r="Q75" s="29" t="s">
        <v>53</v>
      </c>
      <c r="R75" s="36" t="s">
        <v>77</v>
      </c>
      <c r="S75" s="29" t="s">
        <v>39</v>
      </c>
      <c r="T75" s="29" t="s">
        <v>55</v>
      </c>
      <c r="U75" s="29" t="s">
        <v>199</v>
      </c>
    </row>
    <row r="76" spans="1:21" ht="15" customHeight="1" x14ac:dyDescent="0.35">
      <c r="A76" s="5"/>
      <c r="B76" s="28" t="s">
        <v>200</v>
      </c>
      <c r="C76" s="29" t="s">
        <v>138</v>
      </c>
      <c r="D76" s="30" t="s">
        <v>35</v>
      </c>
      <c r="E76" s="31">
        <v>1</v>
      </c>
      <c r="F76" s="32">
        <v>1.2</v>
      </c>
      <c r="G76" s="33">
        <v>0.45</v>
      </c>
      <c r="H76" s="34">
        <v>940</v>
      </c>
      <c r="I76" s="35">
        <v>0</v>
      </c>
      <c r="J76" s="34">
        <v>0</v>
      </c>
      <c r="K76" s="35">
        <v>0</v>
      </c>
      <c r="L76" s="34">
        <v>940</v>
      </c>
      <c r="M76" s="35">
        <v>0</v>
      </c>
      <c r="N76" s="34">
        <v>0</v>
      </c>
      <c r="O76" s="35">
        <v>0</v>
      </c>
      <c r="P76" s="36" t="s">
        <v>49</v>
      </c>
      <c r="Q76" s="29" t="s">
        <v>67</v>
      </c>
      <c r="R76" s="36" t="s">
        <v>201</v>
      </c>
      <c r="S76" s="29" t="s">
        <v>39</v>
      </c>
      <c r="T76" s="29" t="s">
        <v>55</v>
      </c>
      <c r="U76" s="29" t="s">
        <v>141</v>
      </c>
    </row>
    <row r="77" spans="1:21" ht="15" customHeight="1" x14ac:dyDescent="0.35">
      <c r="A77" s="5"/>
      <c r="B77" s="28" t="s">
        <v>202</v>
      </c>
      <c r="C77" s="29" t="s">
        <v>138</v>
      </c>
      <c r="D77" s="30" t="s">
        <v>35</v>
      </c>
      <c r="E77" s="31">
        <v>1</v>
      </c>
      <c r="F77" s="32">
        <v>5.3587499999999997</v>
      </c>
      <c r="G77" s="33">
        <v>0.45</v>
      </c>
      <c r="H77" s="34">
        <v>1224</v>
      </c>
      <c r="I77" s="35">
        <v>218.2</v>
      </c>
      <c r="J77" s="34">
        <v>0</v>
      </c>
      <c r="K77" s="35">
        <v>0</v>
      </c>
      <c r="L77" s="34">
        <v>1224</v>
      </c>
      <c r="M77" s="35">
        <v>218.2</v>
      </c>
      <c r="N77" s="34">
        <v>0</v>
      </c>
      <c r="O77" s="35">
        <v>0</v>
      </c>
      <c r="P77" s="36" t="s">
        <v>49</v>
      </c>
      <c r="Q77" s="29" t="s">
        <v>53</v>
      </c>
      <c r="R77" s="36" t="s">
        <v>203</v>
      </c>
      <c r="S77" s="29" t="s">
        <v>39</v>
      </c>
      <c r="T77" s="29" t="s">
        <v>55</v>
      </c>
      <c r="U77" s="29" t="s">
        <v>141</v>
      </c>
    </row>
    <row r="78" spans="1:21" ht="15" customHeight="1" x14ac:dyDescent="0.35">
      <c r="A78" s="5"/>
      <c r="B78" s="28" t="s">
        <v>204</v>
      </c>
      <c r="C78" s="29" t="s">
        <v>138</v>
      </c>
      <c r="D78" s="30" t="s">
        <v>35</v>
      </c>
      <c r="E78" s="31">
        <v>1</v>
      </c>
      <c r="F78" s="32">
        <v>1.44</v>
      </c>
      <c r="G78" s="33">
        <v>0.3</v>
      </c>
      <c r="H78" s="34">
        <v>929</v>
      </c>
      <c r="I78" s="35">
        <v>409.1</v>
      </c>
      <c r="J78" s="34">
        <v>0</v>
      </c>
      <c r="K78" s="35">
        <v>0</v>
      </c>
      <c r="L78" s="34">
        <v>929</v>
      </c>
      <c r="M78" s="35">
        <v>409.1</v>
      </c>
      <c r="N78" s="34">
        <v>0</v>
      </c>
      <c r="O78" s="35">
        <v>0</v>
      </c>
      <c r="P78" s="36" t="s">
        <v>49</v>
      </c>
      <c r="Q78" s="29" t="s">
        <v>53</v>
      </c>
      <c r="R78" s="36" t="s">
        <v>205</v>
      </c>
      <c r="S78" s="29" t="s">
        <v>39</v>
      </c>
      <c r="T78" s="29" t="s">
        <v>40</v>
      </c>
      <c r="U78" s="29" t="s">
        <v>141</v>
      </c>
    </row>
    <row r="79" spans="1:21" ht="15" customHeight="1" x14ac:dyDescent="0.35">
      <c r="A79" s="5"/>
      <c r="B79" s="28" t="s">
        <v>206</v>
      </c>
      <c r="C79" s="29" t="s">
        <v>191</v>
      </c>
      <c r="D79" s="30" t="s">
        <v>35</v>
      </c>
      <c r="E79" s="31">
        <v>1</v>
      </c>
      <c r="F79" s="32">
        <v>0.36443661971830998</v>
      </c>
      <c r="G79" s="33">
        <v>1</v>
      </c>
      <c r="H79" s="34">
        <v>100</v>
      </c>
      <c r="I79" s="35">
        <v>0</v>
      </c>
      <c r="J79" s="34">
        <v>0</v>
      </c>
      <c r="K79" s="35">
        <v>30</v>
      </c>
      <c r="L79" s="34">
        <v>100</v>
      </c>
      <c r="M79" s="35">
        <v>0</v>
      </c>
      <c r="N79" s="34">
        <v>0</v>
      </c>
      <c r="O79" s="35">
        <v>0</v>
      </c>
      <c r="P79" s="36" t="s">
        <v>36</v>
      </c>
      <c r="Q79" s="29" t="s">
        <v>87</v>
      </c>
      <c r="R79" s="36" t="s">
        <v>154</v>
      </c>
      <c r="S79" s="29" t="s">
        <v>46</v>
      </c>
      <c r="T79" s="29" t="s">
        <v>40</v>
      </c>
      <c r="U79" s="29" t="s">
        <v>192</v>
      </c>
    </row>
    <row r="80" spans="1:21" ht="15" customHeight="1" x14ac:dyDescent="0.35">
      <c r="A80" s="5"/>
      <c r="B80" s="28" t="s">
        <v>207</v>
      </c>
      <c r="C80" s="29" t="s">
        <v>191</v>
      </c>
      <c r="D80" s="30" t="s">
        <v>35</v>
      </c>
      <c r="E80" s="31">
        <v>1</v>
      </c>
      <c r="F80" s="32">
        <v>0.69637499999999997</v>
      </c>
      <c r="G80" s="33">
        <v>1</v>
      </c>
      <c r="H80" s="34">
        <v>250</v>
      </c>
      <c r="I80" s="35">
        <v>0</v>
      </c>
      <c r="J80" s="34">
        <v>0</v>
      </c>
      <c r="K80" s="35">
        <v>25</v>
      </c>
      <c r="L80" s="34">
        <v>250</v>
      </c>
      <c r="M80" s="35">
        <v>0</v>
      </c>
      <c r="N80" s="34">
        <v>0</v>
      </c>
      <c r="O80" s="35">
        <v>0</v>
      </c>
      <c r="P80" s="36" t="s">
        <v>36</v>
      </c>
      <c r="Q80" s="29" t="s">
        <v>87</v>
      </c>
      <c r="R80" s="36" t="s">
        <v>159</v>
      </c>
      <c r="S80" s="29" t="s">
        <v>46</v>
      </c>
      <c r="T80" s="29" t="s">
        <v>40</v>
      </c>
      <c r="U80" s="29" t="s">
        <v>192</v>
      </c>
    </row>
    <row r="81" spans="1:21" ht="15" customHeight="1" x14ac:dyDescent="0.35">
      <c r="A81" s="5"/>
      <c r="B81" s="28" t="s">
        <v>208</v>
      </c>
      <c r="C81" s="29" t="s">
        <v>34</v>
      </c>
      <c r="D81" s="30" t="s">
        <v>35</v>
      </c>
      <c r="E81" s="31">
        <v>0</v>
      </c>
      <c r="F81" s="32">
        <v>9.1875</v>
      </c>
      <c r="G81" s="33">
        <v>0.62</v>
      </c>
      <c r="H81" s="34">
        <v>0</v>
      </c>
      <c r="I81" s="35">
        <v>0</v>
      </c>
      <c r="J81" s="34">
        <v>0</v>
      </c>
      <c r="K81" s="35">
        <v>0</v>
      </c>
      <c r="L81" s="34">
        <v>0</v>
      </c>
      <c r="M81" s="35">
        <v>0</v>
      </c>
      <c r="N81" s="34">
        <v>0</v>
      </c>
      <c r="O81" s="35">
        <v>0</v>
      </c>
      <c r="P81" s="36" t="s">
        <v>209</v>
      </c>
      <c r="Q81" s="29" t="s">
        <v>210</v>
      </c>
      <c r="R81" s="36" t="s">
        <v>54</v>
      </c>
      <c r="S81" s="29" t="s">
        <v>39</v>
      </c>
      <c r="T81" s="29" t="s">
        <v>55</v>
      </c>
      <c r="U81" s="29" t="s">
        <v>136</v>
      </c>
    </row>
    <row r="82" spans="1:21" ht="15" customHeight="1" x14ac:dyDescent="0.35">
      <c r="A82" s="5"/>
      <c r="B82" s="28" t="s">
        <v>211</v>
      </c>
      <c r="C82" s="29" t="s">
        <v>34</v>
      </c>
      <c r="D82" s="37" t="s">
        <v>212</v>
      </c>
      <c r="E82" s="31">
        <v>1</v>
      </c>
      <c r="F82" s="32">
        <v>33.922499999999999</v>
      </c>
      <c r="G82" s="33">
        <v>0.33333299999999999</v>
      </c>
      <c r="H82" s="34">
        <v>3900</v>
      </c>
      <c r="I82" s="35">
        <v>0</v>
      </c>
      <c r="J82" s="34">
        <v>220</v>
      </c>
      <c r="K82" s="35">
        <v>600</v>
      </c>
      <c r="L82" s="34">
        <v>0</v>
      </c>
      <c r="M82" s="35">
        <v>0</v>
      </c>
      <c r="N82" s="34">
        <v>3900</v>
      </c>
      <c r="O82" s="35">
        <v>0</v>
      </c>
      <c r="P82" s="36" t="s">
        <v>100</v>
      </c>
      <c r="Q82" s="29" t="s">
        <v>213</v>
      </c>
      <c r="R82" s="36" t="s">
        <v>214</v>
      </c>
      <c r="S82" s="29" t="s">
        <v>39</v>
      </c>
      <c r="T82" s="29" t="s">
        <v>40</v>
      </c>
      <c r="U82" s="29" t="s">
        <v>215</v>
      </c>
    </row>
    <row r="83" spans="1:21" ht="15" customHeight="1" x14ac:dyDescent="0.35">
      <c r="A83" s="5"/>
      <c r="B83" s="28" t="s">
        <v>216</v>
      </c>
      <c r="C83" s="29" t="s">
        <v>153</v>
      </c>
      <c r="D83" s="37" t="s">
        <v>212</v>
      </c>
      <c r="E83" s="31">
        <v>1</v>
      </c>
      <c r="F83" s="32">
        <v>11.46</v>
      </c>
      <c r="G83" s="33">
        <v>0.51</v>
      </c>
      <c r="H83" s="34">
        <v>1500</v>
      </c>
      <c r="I83" s="35">
        <v>0</v>
      </c>
      <c r="J83" s="34">
        <v>0</v>
      </c>
      <c r="K83" s="35">
        <v>978</v>
      </c>
      <c r="L83" s="34">
        <v>0</v>
      </c>
      <c r="M83" s="35">
        <v>0</v>
      </c>
      <c r="N83" s="34">
        <v>1500</v>
      </c>
      <c r="O83" s="35">
        <v>0</v>
      </c>
      <c r="P83" s="36" t="s">
        <v>71</v>
      </c>
      <c r="Q83" s="29" t="s">
        <v>217</v>
      </c>
      <c r="R83" s="36" t="s">
        <v>218</v>
      </c>
      <c r="S83" s="29" t="s">
        <v>46</v>
      </c>
      <c r="T83" s="29" t="s">
        <v>40</v>
      </c>
      <c r="U83" s="29" t="s">
        <v>155</v>
      </c>
    </row>
    <row r="84" spans="1:21" ht="15" customHeight="1" x14ac:dyDescent="0.35">
      <c r="A84" s="5"/>
      <c r="B84" s="28" t="s">
        <v>219</v>
      </c>
      <c r="C84" s="29" t="s">
        <v>123</v>
      </c>
      <c r="D84" s="37" t="s">
        <v>212</v>
      </c>
      <c r="E84" s="31">
        <v>1</v>
      </c>
      <c r="F84" s="32">
        <v>4.125</v>
      </c>
      <c r="G84" s="33">
        <v>0.7</v>
      </c>
      <c r="H84" s="34">
        <v>1100</v>
      </c>
      <c r="I84" s="35">
        <v>0</v>
      </c>
      <c r="J84" s="34">
        <v>0</v>
      </c>
      <c r="K84" s="35">
        <v>0</v>
      </c>
      <c r="L84" s="34">
        <v>0</v>
      </c>
      <c r="M84" s="35">
        <v>0</v>
      </c>
      <c r="N84" s="34">
        <v>1100</v>
      </c>
      <c r="O84" s="35">
        <v>0</v>
      </c>
      <c r="P84" s="36" t="s">
        <v>49</v>
      </c>
      <c r="Q84" s="29" t="s">
        <v>87</v>
      </c>
      <c r="R84" s="36" t="s">
        <v>220</v>
      </c>
      <c r="S84" s="29" t="s">
        <v>46</v>
      </c>
      <c r="T84" s="29" t="s">
        <v>40</v>
      </c>
      <c r="U84" s="29" t="s">
        <v>124</v>
      </c>
    </row>
    <row r="85" spans="1:21" ht="15" customHeight="1" x14ac:dyDescent="0.35">
      <c r="A85" s="5"/>
      <c r="B85" s="28" t="s">
        <v>221</v>
      </c>
      <c r="C85" s="29" t="s">
        <v>222</v>
      </c>
      <c r="D85" s="37" t="s">
        <v>212</v>
      </c>
      <c r="E85" s="31">
        <v>1</v>
      </c>
      <c r="F85" s="32">
        <v>0.30313125000000002</v>
      </c>
      <c r="G85" s="33">
        <v>0.49</v>
      </c>
      <c r="H85" s="34">
        <v>60</v>
      </c>
      <c r="I85" s="35">
        <v>0</v>
      </c>
      <c r="J85" s="34">
        <v>0</v>
      </c>
      <c r="K85" s="35">
        <v>0</v>
      </c>
      <c r="L85" s="34">
        <v>0</v>
      </c>
      <c r="M85" s="35">
        <v>0</v>
      </c>
      <c r="N85" s="34">
        <v>60</v>
      </c>
      <c r="O85" s="35">
        <v>0</v>
      </c>
      <c r="P85" s="36" t="s">
        <v>49</v>
      </c>
      <c r="Q85" s="29" t="s">
        <v>97</v>
      </c>
      <c r="R85" s="36" t="s">
        <v>220</v>
      </c>
      <c r="S85" s="29" t="s">
        <v>39</v>
      </c>
      <c r="T85" s="29" t="s">
        <v>40</v>
      </c>
      <c r="U85" s="29" t="s">
        <v>223</v>
      </c>
    </row>
    <row r="86" spans="1:21" ht="15" customHeight="1" x14ac:dyDescent="0.35">
      <c r="A86" s="5"/>
      <c r="B86" s="28" t="s">
        <v>224</v>
      </c>
      <c r="C86" s="29" t="s">
        <v>153</v>
      </c>
      <c r="D86" s="37" t="s">
        <v>212</v>
      </c>
      <c r="E86" s="31">
        <v>1</v>
      </c>
      <c r="F86" s="32">
        <v>2.6771250000000002</v>
      </c>
      <c r="G86" s="33">
        <v>0.51</v>
      </c>
      <c r="H86" s="34">
        <v>500</v>
      </c>
      <c r="I86" s="35">
        <v>0</v>
      </c>
      <c r="J86" s="34">
        <v>0</v>
      </c>
      <c r="K86" s="35">
        <v>882.6</v>
      </c>
      <c r="L86" s="34">
        <v>0</v>
      </c>
      <c r="M86" s="35">
        <v>0</v>
      </c>
      <c r="N86" s="34">
        <v>500</v>
      </c>
      <c r="O86" s="35">
        <v>0</v>
      </c>
      <c r="P86" s="36" t="s">
        <v>71</v>
      </c>
      <c r="Q86" s="29" t="s">
        <v>182</v>
      </c>
      <c r="R86" s="36" t="s">
        <v>220</v>
      </c>
      <c r="S86" s="29" t="s">
        <v>46</v>
      </c>
      <c r="T86" s="29" t="s">
        <v>40</v>
      </c>
      <c r="U86" s="29" t="s">
        <v>155</v>
      </c>
    </row>
    <row r="87" spans="1:21" ht="15" customHeight="1" x14ac:dyDescent="0.35">
      <c r="A87" s="5"/>
      <c r="B87" s="28" t="s">
        <v>225</v>
      </c>
      <c r="C87" s="29" t="s">
        <v>153</v>
      </c>
      <c r="D87" s="37" t="s">
        <v>212</v>
      </c>
      <c r="E87" s="31">
        <v>1</v>
      </c>
      <c r="F87" s="32">
        <v>3.9255</v>
      </c>
      <c r="G87" s="33">
        <v>0.51</v>
      </c>
      <c r="H87" s="34">
        <v>500</v>
      </c>
      <c r="I87" s="35">
        <v>0</v>
      </c>
      <c r="J87" s="34">
        <v>0</v>
      </c>
      <c r="K87" s="35">
        <v>882.6</v>
      </c>
      <c r="L87" s="34">
        <v>0</v>
      </c>
      <c r="M87" s="35">
        <v>0</v>
      </c>
      <c r="N87" s="34">
        <v>500</v>
      </c>
      <c r="O87" s="35">
        <v>0</v>
      </c>
      <c r="P87" s="36" t="s">
        <v>71</v>
      </c>
      <c r="Q87" s="29" t="s">
        <v>182</v>
      </c>
      <c r="R87" s="36" t="s">
        <v>226</v>
      </c>
      <c r="S87" s="29" t="s">
        <v>46</v>
      </c>
      <c r="T87" s="29" t="s">
        <v>40</v>
      </c>
      <c r="U87" s="29" t="s">
        <v>155</v>
      </c>
    </row>
    <row r="88" spans="1:21" ht="15" customHeight="1" x14ac:dyDescent="0.35">
      <c r="A88" s="5"/>
      <c r="B88" s="28" t="s">
        <v>227</v>
      </c>
      <c r="C88" s="29" t="s">
        <v>34</v>
      </c>
      <c r="D88" s="37" t="s">
        <v>212</v>
      </c>
      <c r="E88" s="31">
        <v>1</v>
      </c>
      <c r="F88" s="32">
        <v>5.46</v>
      </c>
      <c r="G88" s="33">
        <v>0.501</v>
      </c>
      <c r="H88" s="34">
        <v>2000</v>
      </c>
      <c r="I88" s="35">
        <v>0</v>
      </c>
      <c r="J88" s="34">
        <v>0</v>
      </c>
      <c r="K88" s="35">
        <v>0</v>
      </c>
      <c r="L88" s="34">
        <v>2000</v>
      </c>
      <c r="M88" s="35">
        <v>0</v>
      </c>
      <c r="N88" s="34">
        <v>0</v>
      </c>
      <c r="O88" s="35">
        <v>0</v>
      </c>
      <c r="P88" s="36" t="s">
        <v>132</v>
      </c>
      <c r="Q88" s="29" t="s">
        <v>97</v>
      </c>
      <c r="R88" s="36" t="s">
        <v>228</v>
      </c>
      <c r="S88" s="29" t="s">
        <v>39</v>
      </c>
      <c r="T88" s="29" t="s">
        <v>40</v>
      </c>
      <c r="U88" s="29" t="s">
        <v>81</v>
      </c>
    </row>
    <row r="89" spans="1:21" ht="15" customHeight="1" x14ac:dyDescent="0.35">
      <c r="A89" s="5"/>
      <c r="B89" s="28" t="s">
        <v>229</v>
      </c>
      <c r="C89" s="29" t="s">
        <v>96</v>
      </c>
      <c r="D89" s="37" t="s">
        <v>212</v>
      </c>
      <c r="E89" s="31">
        <v>1</v>
      </c>
      <c r="F89" s="32">
        <v>3.5117699999999998</v>
      </c>
      <c r="G89" s="33">
        <v>0.20399999999999999</v>
      </c>
      <c r="H89" s="34">
        <v>0</v>
      </c>
      <c r="I89" s="35">
        <v>818.29600000000005</v>
      </c>
      <c r="J89" s="34">
        <v>0</v>
      </c>
      <c r="K89" s="35">
        <v>0</v>
      </c>
      <c r="L89" s="34">
        <v>0</v>
      </c>
      <c r="M89" s="35">
        <v>272.76499999999999</v>
      </c>
      <c r="N89" s="34">
        <v>0</v>
      </c>
      <c r="O89" s="35">
        <v>545.53099999999995</v>
      </c>
      <c r="P89" s="36" t="s">
        <v>100</v>
      </c>
      <c r="Q89" s="29" t="s">
        <v>37</v>
      </c>
      <c r="R89" s="36" t="s">
        <v>228</v>
      </c>
      <c r="S89" s="29" t="s">
        <v>39</v>
      </c>
      <c r="T89" s="29" t="s">
        <v>55</v>
      </c>
      <c r="U89" s="29" t="s">
        <v>98</v>
      </c>
    </row>
    <row r="90" spans="1:21" ht="15" customHeight="1" x14ac:dyDescent="0.35">
      <c r="A90" s="5"/>
      <c r="B90" s="28" t="s">
        <v>230</v>
      </c>
      <c r="C90" s="29" t="s">
        <v>34</v>
      </c>
      <c r="D90" s="37" t="s">
        <v>212</v>
      </c>
      <c r="E90" s="31">
        <v>1</v>
      </c>
      <c r="F90" s="32">
        <v>6.6937499999999996</v>
      </c>
      <c r="G90" s="33">
        <v>0.4</v>
      </c>
      <c r="H90" s="34">
        <v>1934</v>
      </c>
      <c r="I90" s="35">
        <v>0</v>
      </c>
      <c r="J90" s="34">
        <v>0</v>
      </c>
      <c r="K90" s="35">
        <v>0</v>
      </c>
      <c r="L90" s="34">
        <v>1272</v>
      </c>
      <c r="M90" s="35">
        <v>0</v>
      </c>
      <c r="N90" s="34">
        <v>662</v>
      </c>
      <c r="O90" s="35">
        <v>0</v>
      </c>
      <c r="P90" s="36" t="s">
        <v>49</v>
      </c>
      <c r="Q90" s="29" t="s">
        <v>67</v>
      </c>
      <c r="R90" s="36" t="s">
        <v>220</v>
      </c>
      <c r="S90" s="29" t="s">
        <v>39</v>
      </c>
      <c r="T90" s="29" t="s">
        <v>55</v>
      </c>
      <c r="U90" s="29" t="s">
        <v>81</v>
      </c>
    </row>
    <row r="91" spans="1:21" ht="15" customHeight="1" x14ac:dyDescent="0.35">
      <c r="A91" s="5"/>
      <c r="B91" s="28" t="s">
        <v>231</v>
      </c>
      <c r="C91" s="29" t="s">
        <v>34</v>
      </c>
      <c r="D91" s="37" t="s">
        <v>212</v>
      </c>
      <c r="E91" s="31">
        <v>1</v>
      </c>
      <c r="F91" s="32">
        <v>6.6224999999999996</v>
      </c>
      <c r="G91" s="33">
        <v>0.4</v>
      </c>
      <c r="H91" s="34">
        <v>1896</v>
      </c>
      <c r="I91" s="35">
        <v>0</v>
      </c>
      <c r="J91" s="34">
        <v>0</v>
      </c>
      <c r="K91" s="35">
        <v>0</v>
      </c>
      <c r="L91" s="34">
        <v>1283</v>
      </c>
      <c r="M91" s="35">
        <v>0</v>
      </c>
      <c r="N91" s="34">
        <v>613</v>
      </c>
      <c r="O91" s="35">
        <v>0</v>
      </c>
      <c r="P91" s="36" t="s">
        <v>49</v>
      </c>
      <c r="Q91" s="29" t="s">
        <v>67</v>
      </c>
      <c r="R91" s="36" t="s">
        <v>220</v>
      </c>
      <c r="S91" s="29" t="s">
        <v>39</v>
      </c>
      <c r="T91" s="29" t="s">
        <v>55</v>
      </c>
      <c r="U91" s="29" t="s">
        <v>81</v>
      </c>
    </row>
    <row r="92" spans="1:21" ht="15" customHeight="1" x14ac:dyDescent="0.35">
      <c r="A92" s="5"/>
      <c r="B92" s="28" t="s">
        <v>232</v>
      </c>
      <c r="C92" s="29" t="s">
        <v>153</v>
      </c>
      <c r="D92" s="37" t="s">
        <v>212</v>
      </c>
      <c r="E92" s="31">
        <v>1</v>
      </c>
      <c r="F92" s="32">
        <v>0.96299999999999997</v>
      </c>
      <c r="G92" s="33">
        <v>1</v>
      </c>
      <c r="H92" s="34">
        <v>200</v>
      </c>
      <c r="I92" s="35">
        <v>0</v>
      </c>
      <c r="J92" s="34">
        <v>0</v>
      </c>
      <c r="K92" s="35">
        <v>155</v>
      </c>
      <c r="L92" s="34">
        <v>0</v>
      </c>
      <c r="M92" s="35">
        <v>0</v>
      </c>
      <c r="N92" s="34">
        <v>200</v>
      </c>
      <c r="O92" s="35">
        <v>0</v>
      </c>
      <c r="P92" s="36" t="s">
        <v>49</v>
      </c>
      <c r="Q92" s="29" t="s">
        <v>217</v>
      </c>
      <c r="R92" s="36" t="s">
        <v>233</v>
      </c>
      <c r="S92" s="29" t="s">
        <v>46</v>
      </c>
      <c r="T92" s="29" t="s">
        <v>40</v>
      </c>
      <c r="U92" s="29" t="s">
        <v>155</v>
      </c>
    </row>
    <row r="93" spans="1:21" ht="15" customHeight="1" x14ac:dyDescent="0.35">
      <c r="A93" s="5"/>
      <c r="B93" s="28" t="s">
        <v>234</v>
      </c>
      <c r="C93" s="29" t="s">
        <v>153</v>
      </c>
      <c r="D93" s="37" t="s">
        <v>212</v>
      </c>
      <c r="E93" s="31">
        <v>1</v>
      </c>
      <c r="F93" s="32">
        <v>1.3485</v>
      </c>
      <c r="G93" s="33">
        <v>1</v>
      </c>
      <c r="H93" s="34">
        <v>300</v>
      </c>
      <c r="I93" s="35">
        <v>0</v>
      </c>
      <c r="J93" s="34">
        <v>0</v>
      </c>
      <c r="K93" s="35">
        <v>0</v>
      </c>
      <c r="L93" s="34">
        <v>0</v>
      </c>
      <c r="M93" s="35">
        <v>0</v>
      </c>
      <c r="N93" s="34">
        <v>300</v>
      </c>
      <c r="O93" s="35">
        <v>0</v>
      </c>
      <c r="P93" s="36" t="s">
        <v>71</v>
      </c>
      <c r="Q93" s="29" t="s">
        <v>87</v>
      </c>
      <c r="R93" s="36" t="s">
        <v>226</v>
      </c>
      <c r="S93" s="29" t="s">
        <v>46</v>
      </c>
      <c r="T93" s="29" t="s">
        <v>40</v>
      </c>
      <c r="U93" s="29" t="s">
        <v>155</v>
      </c>
    </row>
    <row r="94" spans="1:21" ht="15" customHeight="1" x14ac:dyDescent="0.35">
      <c r="A94" s="5"/>
      <c r="B94" s="28" t="s">
        <v>235</v>
      </c>
      <c r="C94" s="29" t="s">
        <v>34</v>
      </c>
      <c r="D94" s="37" t="s">
        <v>212</v>
      </c>
      <c r="E94" s="31">
        <v>1</v>
      </c>
      <c r="F94" s="32">
        <v>4.29</v>
      </c>
      <c r="G94" s="33">
        <v>0.35099999999999998</v>
      </c>
      <c r="H94" s="34">
        <v>2000</v>
      </c>
      <c r="I94" s="35">
        <v>0</v>
      </c>
      <c r="J94" s="34">
        <v>0</v>
      </c>
      <c r="K94" s="35">
        <v>0</v>
      </c>
      <c r="L94" s="34">
        <v>0</v>
      </c>
      <c r="M94" s="35">
        <v>0</v>
      </c>
      <c r="N94" s="34">
        <v>2000</v>
      </c>
      <c r="O94" s="35">
        <v>0</v>
      </c>
      <c r="P94" s="36" t="s">
        <v>49</v>
      </c>
      <c r="Q94" s="29" t="s">
        <v>97</v>
      </c>
      <c r="R94" s="36" t="s">
        <v>228</v>
      </c>
      <c r="S94" s="29" t="s">
        <v>39</v>
      </c>
      <c r="T94" s="29" t="s">
        <v>55</v>
      </c>
      <c r="U94" s="29" t="s">
        <v>81</v>
      </c>
    </row>
    <row r="95" spans="1:21" ht="15" customHeight="1" x14ac:dyDescent="0.35">
      <c r="A95" s="5"/>
      <c r="B95" s="28" t="s">
        <v>236</v>
      </c>
      <c r="C95" s="29" t="s">
        <v>34</v>
      </c>
      <c r="D95" s="37" t="s">
        <v>212</v>
      </c>
      <c r="E95" s="31">
        <v>1</v>
      </c>
      <c r="F95" s="32">
        <v>4.3574999999999999</v>
      </c>
      <c r="G95" s="33">
        <v>0.35099999999999998</v>
      </c>
      <c r="H95" s="34">
        <v>2000</v>
      </c>
      <c r="I95" s="35">
        <v>0</v>
      </c>
      <c r="J95" s="34">
        <v>0</v>
      </c>
      <c r="K95" s="35">
        <v>0</v>
      </c>
      <c r="L95" s="34">
        <v>0</v>
      </c>
      <c r="M95" s="35">
        <v>0</v>
      </c>
      <c r="N95" s="34">
        <v>2000</v>
      </c>
      <c r="O95" s="35">
        <v>0</v>
      </c>
      <c r="P95" s="36" t="s">
        <v>49</v>
      </c>
      <c r="Q95" s="29" t="s">
        <v>97</v>
      </c>
      <c r="R95" s="36" t="s">
        <v>228</v>
      </c>
      <c r="S95" s="29" t="s">
        <v>39</v>
      </c>
      <c r="T95" s="29" t="s">
        <v>55</v>
      </c>
      <c r="U95" s="29" t="s">
        <v>81</v>
      </c>
    </row>
    <row r="96" spans="1:21" ht="15" customHeight="1" x14ac:dyDescent="0.35">
      <c r="A96" s="5"/>
      <c r="B96" s="28" t="s">
        <v>237</v>
      </c>
      <c r="C96" s="29" t="s">
        <v>34</v>
      </c>
      <c r="D96" s="37" t="s">
        <v>212</v>
      </c>
      <c r="E96" s="31">
        <v>1</v>
      </c>
      <c r="F96" s="32">
        <v>3.39759851239873</v>
      </c>
      <c r="G96" s="33">
        <v>0.35099999999999998</v>
      </c>
      <c r="H96" s="34">
        <v>1500</v>
      </c>
      <c r="I96" s="35">
        <v>0</v>
      </c>
      <c r="J96" s="34">
        <v>0</v>
      </c>
      <c r="K96" s="35">
        <v>0</v>
      </c>
      <c r="L96" s="34">
        <v>0</v>
      </c>
      <c r="M96" s="35">
        <v>0</v>
      </c>
      <c r="N96" s="34">
        <v>1500</v>
      </c>
      <c r="O96" s="35">
        <v>0</v>
      </c>
      <c r="P96" s="36" t="s">
        <v>49</v>
      </c>
      <c r="Q96" s="29" t="s">
        <v>97</v>
      </c>
      <c r="R96" s="36" t="s">
        <v>228</v>
      </c>
      <c r="S96" s="29" t="s">
        <v>39</v>
      </c>
      <c r="T96" s="29" t="s">
        <v>40</v>
      </c>
      <c r="U96" s="29" t="s">
        <v>81</v>
      </c>
    </row>
    <row r="97" spans="1:21" ht="15" customHeight="1" x14ac:dyDescent="0.35">
      <c r="A97" s="5"/>
      <c r="B97" s="28" t="s">
        <v>238</v>
      </c>
      <c r="C97" s="29" t="s">
        <v>34</v>
      </c>
      <c r="D97" s="37" t="s">
        <v>212</v>
      </c>
      <c r="E97" s="31">
        <v>1</v>
      </c>
      <c r="F97" s="32">
        <v>7.4884603583327598</v>
      </c>
      <c r="G97" s="33">
        <v>0.35</v>
      </c>
      <c r="H97" s="34">
        <v>1890</v>
      </c>
      <c r="I97" s="35">
        <v>0</v>
      </c>
      <c r="J97" s="34">
        <v>0</v>
      </c>
      <c r="K97" s="35">
        <v>0</v>
      </c>
      <c r="L97" s="34">
        <v>0</v>
      </c>
      <c r="M97" s="35">
        <v>0</v>
      </c>
      <c r="N97" s="34">
        <v>1890</v>
      </c>
      <c r="O97" s="35">
        <v>0</v>
      </c>
      <c r="P97" s="36" t="s">
        <v>49</v>
      </c>
      <c r="Q97" s="29" t="s">
        <v>67</v>
      </c>
      <c r="R97" s="36" t="s">
        <v>239</v>
      </c>
      <c r="S97" s="29" t="s">
        <v>39</v>
      </c>
      <c r="T97" s="29" t="s">
        <v>55</v>
      </c>
      <c r="U97" s="29" t="s">
        <v>81</v>
      </c>
    </row>
    <row r="98" spans="1:21" ht="15" customHeight="1" x14ac:dyDescent="0.35">
      <c r="A98" s="5"/>
      <c r="B98" s="28" t="s">
        <v>240</v>
      </c>
      <c r="C98" s="29" t="s">
        <v>34</v>
      </c>
      <c r="D98" s="37" t="s">
        <v>212</v>
      </c>
      <c r="E98" s="31">
        <v>1</v>
      </c>
      <c r="F98" s="32">
        <v>7.62</v>
      </c>
      <c r="G98" s="33">
        <v>0.35</v>
      </c>
      <c r="H98" s="34">
        <v>1890</v>
      </c>
      <c r="I98" s="35">
        <v>0</v>
      </c>
      <c r="J98" s="34">
        <v>0</v>
      </c>
      <c r="K98" s="35">
        <v>0</v>
      </c>
      <c r="L98" s="34">
        <v>0</v>
      </c>
      <c r="M98" s="35">
        <v>0</v>
      </c>
      <c r="N98" s="34">
        <v>1890</v>
      </c>
      <c r="O98" s="35">
        <v>0</v>
      </c>
      <c r="P98" s="36" t="s">
        <v>49</v>
      </c>
      <c r="Q98" s="29" t="s">
        <v>67</v>
      </c>
      <c r="R98" s="36" t="s">
        <v>239</v>
      </c>
      <c r="S98" s="29" t="s">
        <v>39</v>
      </c>
      <c r="T98" s="29" t="s">
        <v>55</v>
      </c>
      <c r="U98" s="29" t="s">
        <v>81</v>
      </c>
    </row>
    <row r="99" spans="1:21" ht="15" customHeight="1" x14ac:dyDescent="0.35">
      <c r="A99" s="5"/>
      <c r="B99" s="28" t="s">
        <v>241</v>
      </c>
      <c r="C99" s="29" t="s">
        <v>34</v>
      </c>
      <c r="D99" s="37" t="s">
        <v>212</v>
      </c>
      <c r="E99" s="31">
        <v>1</v>
      </c>
      <c r="F99" s="32">
        <v>2.5762499999999999</v>
      </c>
      <c r="G99" s="33">
        <v>0.45</v>
      </c>
      <c r="H99" s="34">
        <v>0</v>
      </c>
      <c r="I99" s="35">
        <v>300</v>
      </c>
      <c r="J99" s="34">
        <v>0</v>
      </c>
      <c r="K99" s="35">
        <v>0</v>
      </c>
      <c r="L99" s="34">
        <v>0</v>
      </c>
      <c r="M99" s="35">
        <v>0</v>
      </c>
      <c r="N99" s="34">
        <v>0</v>
      </c>
      <c r="O99" s="35">
        <v>300</v>
      </c>
      <c r="P99" s="36" t="s">
        <v>49</v>
      </c>
      <c r="Q99" s="29" t="s">
        <v>37</v>
      </c>
      <c r="R99" s="36" t="s">
        <v>242</v>
      </c>
      <c r="S99" s="29" t="s">
        <v>39</v>
      </c>
      <c r="T99" s="29" t="s">
        <v>55</v>
      </c>
      <c r="U99" s="29" t="s">
        <v>136</v>
      </c>
    </row>
    <row r="100" spans="1:21" ht="15" customHeight="1" x14ac:dyDescent="0.35">
      <c r="A100" s="5"/>
      <c r="B100" s="28" t="s">
        <v>243</v>
      </c>
      <c r="C100" s="29" t="s">
        <v>34</v>
      </c>
      <c r="D100" s="37" t="s">
        <v>212</v>
      </c>
      <c r="E100" s="31">
        <v>1</v>
      </c>
      <c r="F100" s="32">
        <v>13.2675</v>
      </c>
      <c r="G100" s="33">
        <v>0.4</v>
      </c>
      <c r="H100" s="34">
        <v>3010</v>
      </c>
      <c r="I100" s="35">
        <v>0</v>
      </c>
      <c r="J100" s="34">
        <v>0</v>
      </c>
      <c r="K100" s="35">
        <v>0</v>
      </c>
      <c r="L100" s="34">
        <v>0</v>
      </c>
      <c r="M100" s="35">
        <v>0</v>
      </c>
      <c r="N100" s="34">
        <v>3010</v>
      </c>
      <c r="O100" s="35">
        <v>0</v>
      </c>
      <c r="P100" s="36" t="s">
        <v>49</v>
      </c>
      <c r="Q100" s="29" t="s">
        <v>67</v>
      </c>
      <c r="R100" s="36" t="s">
        <v>239</v>
      </c>
      <c r="S100" s="29" t="s">
        <v>39</v>
      </c>
      <c r="T100" s="29" t="s">
        <v>55</v>
      </c>
      <c r="U100" s="29" t="s">
        <v>81</v>
      </c>
    </row>
    <row r="101" spans="1:21" ht="15" customHeight="1" x14ac:dyDescent="0.35">
      <c r="A101" s="5"/>
      <c r="B101" s="28" t="s">
        <v>244</v>
      </c>
      <c r="C101" s="29" t="s">
        <v>34</v>
      </c>
      <c r="D101" s="37" t="s">
        <v>212</v>
      </c>
      <c r="E101" s="31">
        <v>1</v>
      </c>
      <c r="F101" s="32">
        <v>5.7026461586422501</v>
      </c>
      <c r="G101" s="33">
        <v>0.35099999999999998</v>
      </c>
      <c r="H101" s="34">
        <v>3000</v>
      </c>
      <c r="I101" s="35">
        <v>0</v>
      </c>
      <c r="J101" s="34">
        <v>0</v>
      </c>
      <c r="K101" s="35">
        <v>0</v>
      </c>
      <c r="L101" s="34">
        <v>0</v>
      </c>
      <c r="M101" s="35">
        <v>0</v>
      </c>
      <c r="N101" s="34">
        <v>3000</v>
      </c>
      <c r="O101" s="35">
        <v>0</v>
      </c>
      <c r="P101" s="36" t="s">
        <v>49</v>
      </c>
      <c r="Q101" s="29" t="s">
        <v>97</v>
      </c>
      <c r="R101" s="36" t="s">
        <v>226</v>
      </c>
      <c r="S101" s="29" t="s">
        <v>39</v>
      </c>
      <c r="T101" s="29" t="s">
        <v>40</v>
      </c>
      <c r="U101" s="29" t="s">
        <v>81</v>
      </c>
    </row>
    <row r="102" spans="1:21" ht="15" customHeight="1" x14ac:dyDescent="0.35">
      <c r="A102" s="5"/>
      <c r="B102" s="28" t="s">
        <v>245</v>
      </c>
      <c r="C102" s="29" t="s">
        <v>34</v>
      </c>
      <c r="D102" s="37" t="s">
        <v>212</v>
      </c>
      <c r="E102" s="31">
        <v>1</v>
      </c>
      <c r="F102" s="32">
        <v>5.7077361347276998</v>
      </c>
      <c r="G102" s="33">
        <v>0.35099999999999998</v>
      </c>
      <c r="H102" s="34">
        <v>3000</v>
      </c>
      <c r="I102" s="35">
        <v>0</v>
      </c>
      <c r="J102" s="34">
        <v>0</v>
      </c>
      <c r="K102" s="35">
        <v>0</v>
      </c>
      <c r="L102" s="34">
        <v>0</v>
      </c>
      <c r="M102" s="35">
        <v>0</v>
      </c>
      <c r="N102" s="34">
        <v>3000</v>
      </c>
      <c r="O102" s="35">
        <v>0</v>
      </c>
      <c r="P102" s="36" t="s">
        <v>49</v>
      </c>
      <c r="Q102" s="29" t="s">
        <v>97</v>
      </c>
      <c r="R102" s="36" t="s">
        <v>226</v>
      </c>
      <c r="S102" s="29" t="s">
        <v>39</v>
      </c>
      <c r="T102" s="29" t="s">
        <v>40</v>
      </c>
      <c r="U102" s="29" t="s">
        <v>81</v>
      </c>
    </row>
    <row r="103" spans="1:21" ht="15" customHeight="1" x14ac:dyDescent="0.35">
      <c r="A103" s="5"/>
      <c r="B103" s="28" t="s">
        <v>246</v>
      </c>
      <c r="C103" s="29" t="s">
        <v>34</v>
      </c>
      <c r="D103" s="37" t="s">
        <v>212</v>
      </c>
      <c r="E103" s="31">
        <v>1</v>
      </c>
      <c r="F103" s="32">
        <v>3.6310007830074298</v>
      </c>
      <c r="G103" s="33">
        <v>0.35099999999999998</v>
      </c>
      <c r="H103" s="34">
        <v>2000</v>
      </c>
      <c r="I103" s="35">
        <v>0</v>
      </c>
      <c r="J103" s="34">
        <v>0</v>
      </c>
      <c r="K103" s="35">
        <v>0</v>
      </c>
      <c r="L103" s="34">
        <v>0</v>
      </c>
      <c r="M103" s="35">
        <v>0</v>
      </c>
      <c r="N103" s="34">
        <v>2000</v>
      </c>
      <c r="O103" s="35">
        <v>0</v>
      </c>
      <c r="P103" s="36" t="s">
        <v>49</v>
      </c>
      <c r="Q103" s="29" t="s">
        <v>97</v>
      </c>
      <c r="R103" s="36" t="s">
        <v>247</v>
      </c>
      <c r="S103" s="29" t="s">
        <v>39</v>
      </c>
      <c r="T103" s="29" t="s">
        <v>40</v>
      </c>
      <c r="U103" s="29" t="s">
        <v>81</v>
      </c>
    </row>
    <row r="104" spans="1:21" ht="15" customHeight="1" x14ac:dyDescent="0.35">
      <c r="A104" s="5"/>
      <c r="B104" s="28" t="s">
        <v>248</v>
      </c>
      <c r="C104" s="29" t="s">
        <v>34</v>
      </c>
      <c r="D104" s="37" t="s">
        <v>212</v>
      </c>
      <c r="E104" s="31">
        <v>1</v>
      </c>
      <c r="F104" s="32">
        <v>3.6168076415737298</v>
      </c>
      <c r="G104" s="33">
        <v>0.35099999999999998</v>
      </c>
      <c r="H104" s="34">
        <v>2000</v>
      </c>
      <c r="I104" s="35">
        <v>0</v>
      </c>
      <c r="J104" s="34">
        <v>0</v>
      </c>
      <c r="K104" s="35">
        <v>0</v>
      </c>
      <c r="L104" s="34">
        <v>0</v>
      </c>
      <c r="M104" s="35">
        <v>0</v>
      </c>
      <c r="N104" s="34">
        <v>2000</v>
      </c>
      <c r="O104" s="35">
        <v>0</v>
      </c>
      <c r="P104" s="36" t="s">
        <v>49</v>
      </c>
      <c r="Q104" s="29" t="s">
        <v>97</v>
      </c>
      <c r="R104" s="36" t="s">
        <v>247</v>
      </c>
      <c r="S104" s="29" t="s">
        <v>39</v>
      </c>
      <c r="T104" s="29" t="s">
        <v>40</v>
      </c>
      <c r="U104" s="29" t="s">
        <v>81</v>
      </c>
    </row>
    <row r="105" spans="1:21" ht="15" customHeight="1" x14ac:dyDescent="0.35">
      <c r="A105" s="5"/>
      <c r="B105" s="28" t="s">
        <v>249</v>
      </c>
      <c r="C105" s="29" t="s">
        <v>34</v>
      </c>
      <c r="D105" s="37" t="s">
        <v>212</v>
      </c>
      <c r="E105" s="31">
        <v>1</v>
      </c>
      <c r="F105" s="32">
        <v>3.6369124208033798</v>
      </c>
      <c r="G105" s="33">
        <v>0.35099999999999998</v>
      </c>
      <c r="H105" s="34">
        <v>2000</v>
      </c>
      <c r="I105" s="35">
        <v>0</v>
      </c>
      <c r="J105" s="34">
        <v>0</v>
      </c>
      <c r="K105" s="35">
        <v>0</v>
      </c>
      <c r="L105" s="34">
        <v>0</v>
      </c>
      <c r="M105" s="35">
        <v>0</v>
      </c>
      <c r="N105" s="34">
        <v>2000</v>
      </c>
      <c r="O105" s="35">
        <v>0</v>
      </c>
      <c r="P105" s="36" t="s">
        <v>49</v>
      </c>
      <c r="Q105" s="29" t="s">
        <v>97</v>
      </c>
      <c r="R105" s="36" t="s">
        <v>247</v>
      </c>
      <c r="S105" s="29" t="s">
        <v>39</v>
      </c>
      <c r="T105" s="29" t="s">
        <v>40</v>
      </c>
      <c r="U105" s="29" t="s">
        <v>81</v>
      </c>
    </row>
    <row r="106" spans="1:21" ht="15" customHeight="1" x14ac:dyDescent="0.35">
      <c r="A106" s="5"/>
      <c r="B106" s="28" t="s">
        <v>250</v>
      </c>
      <c r="C106" s="29" t="s">
        <v>34</v>
      </c>
      <c r="D106" s="37" t="s">
        <v>212</v>
      </c>
      <c r="E106" s="31">
        <v>1</v>
      </c>
      <c r="F106" s="32">
        <v>2.97829959396906</v>
      </c>
      <c r="G106" s="33">
        <v>0.35099999999999998</v>
      </c>
      <c r="H106" s="34">
        <v>1000</v>
      </c>
      <c r="I106" s="35">
        <v>0</v>
      </c>
      <c r="J106" s="34">
        <v>0</v>
      </c>
      <c r="K106" s="35">
        <v>0</v>
      </c>
      <c r="L106" s="34">
        <v>0</v>
      </c>
      <c r="M106" s="35">
        <v>0</v>
      </c>
      <c r="N106" s="34">
        <v>1000</v>
      </c>
      <c r="O106" s="35">
        <v>0</v>
      </c>
      <c r="P106" s="36" t="s">
        <v>49</v>
      </c>
      <c r="Q106" s="29" t="s">
        <v>87</v>
      </c>
      <c r="R106" s="36" t="s">
        <v>226</v>
      </c>
      <c r="S106" s="29" t="s">
        <v>39</v>
      </c>
      <c r="T106" s="29" t="s">
        <v>40</v>
      </c>
      <c r="U106" s="29" t="s">
        <v>81</v>
      </c>
    </row>
    <row r="107" spans="1:21" ht="15" customHeight="1" x14ac:dyDescent="0.35">
      <c r="A107" s="5"/>
      <c r="B107" s="28" t="s">
        <v>251</v>
      </c>
      <c r="C107" s="29" t="s">
        <v>34</v>
      </c>
      <c r="D107" s="37" t="s">
        <v>212</v>
      </c>
      <c r="E107" s="31">
        <v>1</v>
      </c>
      <c r="F107" s="32">
        <v>5.5964584005556102</v>
      </c>
      <c r="G107" s="33">
        <v>0.35099999999999998</v>
      </c>
      <c r="H107" s="34">
        <v>2000</v>
      </c>
      <c r="I107" s="35">
        <v>0</v>
      </c>
      <c r="J107" s="34">
        <v>0</v>
      </c>
      <c r="K107" s="35">
        <v>0</v>
      </c>
      <c r="L107" s="34">
        <v>0</v>
      </c>
      <c r="M107" s="35">
        <v>0</v>
      </c>
      <c r="N107" s="34">
        <v>2000</v>
      </c>
      <c r="O107" s="35">
        <v>0</v>
      </c>
      <c r="P107" s="36" t="s">
        <v>49</v>
      </c>
      <c r="Q107" s="29" t="s">
        <v>87</v>
      </c>
      <c r="R107" s="36" t="s">
        <v>252</v>
      </c>
      <c r="S107" s="29" t="s">
        <v>39</v>
      </c>
      <c r="T107" s="29" t="s">
        <v>40</v>
      </c>
      <c r="U107" s="29" t="s">
        <v>81</v>
      </c>
    </row>
    <row r="108" spans="1:21" ht="15" customHeight="1" x14ac:dyDescent="0.35">
      <c r="A108" s="5"/>
      <c r="B108" s="28" t="s">
        <v>253</v>
      </c>
      <c r="C108" s="29" t="s">
        <v>174</v>
      </c>
      <c r="D108" s="37" t="s">
        <v>212</v>
      </c>
      <c r="E108" s="31">
        <v>1</v>
      </c>
      <c r="F108" s="32">
        <v>1.5674999999999999</v>
      </c>
      <c r="G108" s="33">
        <v>1</v>
      </c>
      <c r="H108" s="34">
        <v>0</v>
      </c>
      <c r="I108" s="35">
        <v>300</v>
      </c>
      <c r="J108" s="34">
        <v>0</v>
      </c>
      <c r="K108" s="35">
        <v>0</v>
      </c>
      <c r="L108" s="34">
        <v>0</v>
      </c>
      <c r="M108" s="35">
        <v>0</v>
      </c>
      <c r="N108" s="34">
        <v>0</v>
      </c>
      <c r="O108" s="35">
        <v>300</v>
      </c>
      <c r="P108" s="36" t="s">
        <v>49</v>
      </c>
      <c r="Q108" s="29" t="s">
        <v>37</v>
      </c>
      <c r="R108" s="36" t="s">
        <v>254</v>
      </c>
      <c r="S108" s="29" t="s">
        <v>46</v>
      </c>
      <c r="T108" s="29" t="s">
        <v>55</v>
      </c>
      <c r="U108" s="29" t="s">
        <v>255</v>
      </c>
    </row>
    <row r="109" spans="1:21" ht="15" customHeight="1" x14ac:dyDescent="0.35">
      <c r="A109" s="5"/>
      <c r="B109" s="28" t="s">
        <v>256</v>
      </c>
      <c r="C109" s="29" t="s">
        <v>198</v>
      </c>
      <c r="D109" s="37" t="s">
        <v>212</v>
      </c>
      <c r="E109" s="31">
        <v>1</v>
      </c>
      <c r="F109" s="32">
        <v>15.8025</v>
      </c>
      <c r="G109" s="33">
        <v>0.24</v>
      </c>
      <c r="H109" s="34">
        <v>2700</v>
      </c>
      <c r="I109" s="35">
        <v>545.5</v>
      </c>
      <c r="J109" s="34">
        <v>0</v>
      </c>
      <c r="K109" s="35">
        <v>0</v>
      </c>
      <c r="L109" s="34">
        <v>0</v>
      </c>
      <c r="M109" s="35">
        <v>0</v>
      </c>
      <c r="N109" s="34">
        <v>2700</v>
      </c>
      <c r="O109" s="35">
        <v>545.5</v>
      </c>
      <c r="P109" s="36" t="s">
        <v>257</v>
      </c>
      <c r="Q109" s="29" t="s">
        <v>139</v>
      </c>
      <c r="R109" s="36" t="s">
        <v>258</v>
      </c>
      <c r="S109" s="29" t="s">
        <v>39</v>
      </c>
      <c r="T109" s="29" t="s">
        <v>55</v>
      </c>
      <c r="U109" s="29" t="s">
        <v>259</v>
      </c>
    </row>
    <row r="110" spans="1:21" ht="15" customHeight="1" x14ac:dyDescent="0.35">
      <c r="A110" s="5"/>
      <c r="B110" s="28" t="s">
        <v>260</v>
      </c>
      <c r="C110" s="29" t="s">
        <v>34</v>
      </c>
      <c r="D110" s="37" t="s">
        <v>212</v>
      </c>
      <c r="E110" s="31">
        <v>1</v>
      </c>
      <c r="F110" s="32">
        <v>11.625</v>
      </c>
      <c r="G110" s="33">
        <v>0.4</v>
      </c>
      <c r="H110" s="34">
        <v>2313</v>
      </c>
      <c r="I110" s="35">
        <v>0</v>
      </c>
      <c r="J110" s="34">
        <v>0</v>
      </c>
      <c r="K110" s="35">
        <v>0</v>
      </c>
      <c r="L110" s="34">
        <v>0</v>
      </c>
      <c r="M110" s="35">
        <v>0</v>
      </c>
      <c r="N110" s="34">
        <v>2313</v>
      </c>
      <c r="O110" s="35">
        <v>0</v>
      </c>
      <c r="P110" s="36" t="s">
        <v>261</v>
      </c>
      <c r="Q110" s="29" t="s">
        <v>67</v>
      </c>
      <c r="R110" s="36" t="s">
        <v>254</v>
      </c>
      <c r="S110" s="29" t="s">
        <v>39</v>
      </c>
      <c r="T110" s="29" t="s">
        <v>55</v>
      </c>
      <c r="U110" s="29" t="s">
        <v>81</v>
      </c>
    </row>
    <row r="111" spans="1:21" ht="15" customHeight="1" x14ac:dyDescent="0.35">
      <c r="A111" s="5"/>
      <c r="B111" s="28" t="s">
        <v>262</v>
      </c>
      <c r="C111" s="29" t="s">
        <v>222</v>
      </c>
      <c r="D111" s="38" t="s">
        <v>263</v>
      </c>
      <c r="E111" s="31">
        <v>1</v>
      </c>
      <c r="F111" s="32">
        <v>0.1875</v>
      </c>
      <c r="G111" s="33">
        <v>0.49</v>
      </c>
      <c r="H111" s="34">
        <v>50</v>
      </c>
      <c r="I111" s="35">
        <v>0</v>
      </c>
      <c r="J111" s="34">
        <v>0</v>
      </c>
      <c r="K111" s="35">
        <v>0</v>
      </c>
      <c r="L111" s="34">
        <v>0</v>
      </c>
      <c r="M111" s="35">
        <v>0</v>
      </c>
      <c r="N111" s="34">
        <v>0</v>
      </c>
      <c r="O111" s="35">
        <v>0</v>
      </c>
      <c r="P111" s="36" t="s">
        <v>49</v>
      </c>
      <c r="Q111" s="29" t="s">
        <v>97</v>
      </c>
      <c r="R111" s="36" t="s">
        <v>264</v>
      </c>
      <c r="S111" s="29" t="s">
        <v>46</v>
      </c>
      <c r="T111" s="29" t="s">
        <v>40</v>
      </c>
      <c r="U111" s="29" t="s">
        <v>223</v>
      </c>
    </row>
    <row r="112" spans="1:21" ht="15" customHeight="1" x14ac:dyDescent="0.35">
      <c r="A112" s="5"/>
      <c r="B112" s="28" t="s">
        <v>265</v>
      </c>
      <c r="C112" s="29" t="s">
        <v>153</v>
      </c>
      <c r="D112" s="38" t="s">
        <v>263</v>
      </c>
      <c r="E112" s="31">
        <v>1</v>
      </c>
      <c r="F112" s="32">
        <v>2.1881249999999999</v>
      </c>
      <c r="G112" s="33">
        <v>1</v>
      </c>
      <c r="H112" s="34">
        <v>500</v>
      </c>
      <c r="I112" s="35">
        <v>0</v>
      </c>
      <c r="J112" s="34">
        <v>0</v>
      </c>
      <c r="K112" s="35">
        <v>0</v>
      </c>
      <c r="L112" s="34">
        <v>0</v>
      </c>
      <c r="M112" s="35">
        <v>0</v>
      </c>
      <c r="N112" s="34">
        <v>0</v>
      </c>
      <c r="O112" s="35">
        <v>0</v>
      </c>
      <c r="P112" s="36" t="s">
        <v>71</v>
      </c>
      <c r="Q112" s="29" t="s">
        <v>87</v>
      </c>
      <c r="R112" s="36" t="s">
        <v>254</v>
      </c>
      <c r="S112" s="29" t="s">
        <v>46</v>
      </c>
      <c r="T112" s="29" t="s">
        <v>40</v>
      </c>
      <c r="U112" s="29" t="s">
        <v>155</v>
      </c>
    </row>
    <row r="113" spans="1:21" ht="15" customHeight="1" x14ac:dyDescent="0.35">
      <c r="A113" s="5"/>
      <c r="B113" s="28" t="s">
        <v>266</v>
      </c>
      <c r="C113" s="29" t="s">
        <v>153</v>
      </c>
      <c r="D113" s="38" t="s">
        <v>263</v>
      </c>
      <c r="E113" s="31">
        <v>1</v>
      </c>
      <c r="F113" s="32">
        <v>4.054875</v>
      </c>
      <c r="G113" s="33">
        <v>1</v>
      </c>
      <c r="H113" s="34">
        <v>1000</v>
      </c>
      <c r="I113" s="35">
        <v>0</v>
      </c>
      <c r="J113" s="34">
        <v>0</v>
      </c>
      <c r="K113" s="35">
        <v>0</v>
      </c>
      <c r="L113" s="34">
        <v>0</v>
      </c>
      <c r="M113" s="35">
        <v>0</v>
      </c>
      <c r="N113" s="34">
        <v>0</v>
      </c>
      <c r="O113" s="35">
        <v>0</v>
      </c>
      <c r="P113" s="36" t="s">
        <v>71</v>
      </c>
      <c r="Q113" s="29" t="s">
        <v>87</v>
      </c>
      <c r="R113" s="36" t="s">
        <v>267</v>
      </c>
      <c r="S113" s="29" t="s">
        <v>46</v>
      </c>
      <c r="T113" s="29" t="s">
        <v>40</v>
      </c>
      <c r="U113" s="29" t="s">
        <v>155</v>
      </c>
    </row>
    <row r="114" spans="1:21" ht="15" customHeight="1" x14ac:dyDescent="0.35">
      <c r="A114" s="5"/>
      <c r="B114" s="28" t="s">
        <v>268</v>
      </c>
      <c r="C114" s="29" t="s">
        <v>153</v>
      </c>
      <c r="D114" s="38" t="s">
        <v>263</v>
      </c>
      <c r="E114" s="31">
        <v>1</v>
      </c>
      <c r="F114" s="32">
        <v>4.054875</v>
      </c>
      <c r="G114" s="33">
        <v>1</v>
      </c>
      <c r="H114" s="34">
        <v>1000</v>
      </c>
      <c r="I114" s="35">
        <v>0</v>
      </c>
      <c r="J114" s="34">
        <v>0</v>
      </c>
      <c r="K114" s="35">
        <v>0</v>
      </c>
      <c r="L114" s="34">
        <v>0</v>
      </c>
      <c r="M114" s="35">
        <v>0</v>
      </c>
      <c r="N114" s="34">
        <v>0</v>
      </c>
      <c r="O114" s="35">
        <v>0</v>
      </c>
      <c r="P114" s="36" t="s">
        <v>71</v>
      </c>
      <c r="Q114" s="29" t="s">
        <v>87</v>
      </c>
      <c r="R114" s="36" t="s">
        <v>267</v>
      </c>
      <c r="S114" s="29" t="s">
        <v>46</v>
      </c>
      <c r="T114" s="29" t="s">
        <v>40</v>
      </c>
      <c r="U114" s="29" t="s">
        <v>155</v>
      </c>
    </row>
    <row r="115" spans="1:21" ht="15" customHeight="1" x14ac:dyDescent="0.35">
      <c r="A115" s="5"/>
      <c r="B115" s="28" t="s">
        <v>269</v>
      </c>
      <c r="C115" s="29" t="s">
        <v>153</v>
      </c>
      <c r="D115" s="38" t="s">
        <v>263</v>
      </c>
      <c r="E115" s="31">
        <v>1</v>
      </c>
      <c r="F115" s="32">
        <v>3.9626250000000001</v>
      </c>
      <c r="G115" s="33">
        <v>1</v>
      </c>
      <c r="H115" s="34">
        <v>1000</v>
      </c>
      <c r="I115" s="35">
        <v>0</v>
      </c>
      <c r="J115" s="34">
        <v>0</v>
      </c>
      <c r="K115" s="35">
        <v>0</v>
      </c>
      <c r="L115" s="34">
        <v>0</v>
      </c>
      <c r="M115" s="35">
        <v>0</v>
      </c>
      <c r="N115" s="34">
        <v>0</v>
      </c>
      <c r="O115" s="35">
        <v>0</v>
      </c>
      <c r="P115" s="36" t="s">
        <v>71</v>
      </c>
      <c r="Q115" s="29" t="s">
        <v>87</v>
      </c>
      <c r="R115" s="36" t="s">
        <v>267</v>
      </c>
      <c r="S115" s="29" t="s">
        <v>46</v>
      </c>
      <c r="T115" s="29" t="s">
        <v>40</v>
      </c>
      <c r="U115" s="29" t="s">
        <v>155</v>
      </c>
    </row>
    <row r="116" spans="1:21" ht="15" customHeight="1" x14ac:dyDescent="0.35">
      <c r="A116" s="5"/>
      <c r="B116" s="28" t="s">
        <v>270</v>
      </c>
      <c r="C116" s="29" t="s">
        <v>153</v>
      </c>
      <c r="D116" s="38" t="s">
        <v>263</v>
      </c>
      <c r="E116" s="31">
        <v>1</v>
      </c>
      <c r="F116" s="32">
        <v>3.9626250000000001</v>
      </c>
      <c r="G116" s="33">
        <v>1</v>
      </c>
      <c r="H116" s="34">
        <v>1000</v>
      </c>
      <c r="I116" s="35">
        <v>0</v>
      </c>
      <c r="J116" s="34">
        <v>0</v>
      </c>
      <c r="K116" s="35">
        <v>0</v>
      </c>
      <c r="L116" s="34">
        <v>0</v>
      </c>
      <c r="M116" s="35">
        <v>0</v>
      </c>
      <c r="N116" s="34">
        <v>0</v>
      </c>
      <c r="O116" s="35">
        <v>0</v>
      </c>
      <c r="P116" s="36" t="s">
        <v>71</v>
      </c>
      <c r="Q116" s="29" t="s">
        <v>87</v>
      </c>
      <c r="R116" s="36" t="s">
        <v>267</v>
      </c>
      <c r="S116" s="29" t="s">
        <v>46</v>
      </c>
      <c r="T116" s="29" t="s">
        <v>40</v>
      </c>
      <c r="U116" s="29" t="s">
        <v>155</v>
      </c>
    </row>
    <row r="117" spans="1:21" ht="15" customHeight="1" x14ac:dyDescent="0.35">
      <c r="A117" s="5"/>
      <c r="B117" s="28" t="s">
        <v>271</v>
      </c>
      <c r="C117" s="29" t="s">
        <v>153</v>
      </c>
      <c r="D117" s="38" t="s">
        <v>263</v>
      </c>
      <c r="E117" s="31">
        <v>1</v>
      </c>
      <c r="F117" s="32">
        <v>3.8955000000000002</v>
      </c>
      <c r="G117" s="33">
        <v>1</v>
      </c>
      <c r="H117" s="34">
        <v>1000</v>
      </c>
      <c r="I117" s="35">
        <v>0</v>
      </c>
      <c r="J117" s="34">
        <v>0</v>
      </c>
      <c r="K117" s="35">
        <v>0</v>
      </c>
      <c r="L117" s="34">
        <v>0</v>
      </c>
      <c r="M117" s="35">
        <v>0</v>
      </c>
      <c r="N117" s="34">
        <v>0</v>
      </c>
      <c r="O117" s="35">
        <v>0</v>
      </c>
      <c r="P117" s="36" t="s">
        <v>71</v>
      </c>
      <c r="Q117" s="29" t="s">
        <v>87</v>
      </c>
      <c r="R117" s="36" t="s">
        <v>267</v>
      </c>
      <c r="S117" s="29" t="s">
        <v>46</v>
      </c>
      <c r="T117" s="29" t="s">
        <v>40</v>
      </c>
      <c r="U117" s="29" t="s">
        <v>155</v>
      </c>
    </row>
    <row r="118" spans="1:21" ht="15" customHeight="1" x14ac:dyDescent="0.35">
      <c r="A118" s="5"/>
      <c r="B118" s="28" t="s">
        <v>272</v>
      </c>
      <c r="C118" s="29" t="s">
        <v>96</v>
      </c>
      <c r="D118" s="38" t="s">
        <v>263</v>
      </c>
      <c r="E118" s="31">
        <v>1</v>
      </c>
      <c r="F118" s="32">
        <v>2.5687500000000001</v>
      </c>
      <c r="G118" s="33">
        <v>0.45</v>
      </c>
      <c r="H118" s="34">
        <v>0</v>
      </c>
      <c r="I118" s="35">
        <v>410</v>
      </c>
      <c r="J118" s="34">
        <v>0</v>
      </c>
      <c r="K118" s="35">
        <v>0</v>
      </c>
      <c r="L118" s="34">
        <v>0</v>
      </c>
      <c r="M118" s="35">
        <v>0</v>
      </c>
      <c r="N118" s="34">
        <v>0</v>
      </c>
      <c r="O118" s="35">
        <v>0</v>
      </c>
      <c r="P118" s="36" t="s">
        <v>100</v>
      </c>
      <c r="Q118" s="29" t="s">
        <v>37</v>
      </c>
      <c r="R118" s="36" t="s">
        <v>252</v>
      </c>
      <c r="S118" s="29" t="s">
        <v>39</v>
      </c>
      <c r="T118" s="29" t="s">
        <v>40</v>
      </c>
      <c r="U118" s="29" t="s">
        <v>273</v>
      </c>
    </row>
    <row r="119" spans="1:21" ht="15" customHeight="1" x14ac:dyDescent="0.35">
      <c r="A119" s="5"/>
      <c r="B119" s="28" t="s">
        <v>274</v>
      </c>
      <c r="C119" s="29" t="s">
        <v>123</v>
      </c>
      <c r="D119" s="38" t="s">
        <v>263</v>
      </c>
      <c r="E119" s="31">
        <v>1</v>
      </c>
      <c r="F119" s="32">
        <v>7.3875000000000002</v>
      </c>
      <c r="G119" s="33">
        <v>1</v>
      </c>
      <c r="H119" s="34">
        <v>2000</v>
      </c>
      <c r="I119" s="35">
        <v>0</v>
      </c>
      <c r="J119" s="34">
        <v>0</v>
      </c>
      <c r="K119" s="35">
        <v>0</v>
      </c>
      <c r="L119" s="34">
        <v>0</v>
      </c>
      <c r="M119" s="35">
        <v>0</v>
      </c>
      <c r="N119" s="34">
        <v>0</v>
      </c>
      <c r="O119" s="35">
        <v>0</v>
      </c>
      <c r="P119" s="36" t="s">
        <v>49</v>
      </c>
      <c r="Q119" s="29" t="s">
        <v>87</v>
      </c>
      <c r="R119" s="36" t="s">
        <v>254</v>
      </c>
      <c r="S119" s="29" t="s">
        <v>46</v>
      </c>
      <c r="T119" s="29" t="s">
        <v>40</v>
      </c>
      <c r="U119" s="29" t="s">
        <v>124</v>
      </c>
    </row>
    <row r="120" spans="1:21" ht="15" customHeight="1" x14ac:dyDescent="0.35">
      <c r="A120" s="5"/>
      <c r="B120" s="28" t="s">
        <v>275</v>
      </c>
      <c r="C120" s="29" t="s">
        <v>276</v>
      </c>
      <c r="D120" s="38" t="s">
        <v>263</v>
      </c>
      <c r="E120" s="31">
        <v>1</v>
      </c>
      <c r="F120" s="32">
        <v>3</v>
      </c>
      <c r="G120" s="33">
        <v>0.67</v>
      </c>
      <c r="H120" s="34">
        <v>0</v>
      </c>
      <c r="I120" s="35">
        <v>400</v>
      </c>
      <c r="J120" s="34">
        <v>0</v>
      </c>
      <c r="K120" s="35">
        <v>0</v>
      </c>
      <c r="L120" s="34">
        <v>0</v>
      </c>
      <c r="M120" s="35">
        <v>0</v>
      </c>
      <c r="N120" s="34">
        <v>0</v>
      </c>
      <c r="O120" s="35">
        <v>0</v>
      </c>
      <c r="P120" s="36" t="s">
        <v>100</v>
      </c>
      <c r="Q120" s="29" t="s">
        <v>37</v>
      </c>
      <c r="R120" s="36" t="s">
        <v>277</v>
      </c>
      <c r="S120" s="29" t="s">
        <v>46</v>
      </c>
      <c r="T120" s="29" t="s">
        <v>55</v>
      </c>
      <c r="U120" s="29" t="s">
        <v>278</v>
      </c>
    </row>
    <row r="121" spans="1:21" ht="15" customHeight="1" x14ac:dyDescent="0.35">
      <c r="A121" s="5"/>
      <c r="B121" s="28" t="s">
        <v>279</v>
      </c>
      <c r="C121" s="29" t="s">
        <v>280</v>
      </c>
      <c r="D121" s="38" t="s">
        <v>263</v>
      </c>
      <c r="E121" s="31">
        <v>1</v>
      </c>
      <c r="F121" s="32">
        <v>2.625</v>
      </c>
      <c r="G121" s="33">
        <v>0.6</v>
      </c>
      <c r="H121" s="34">
        <v>230</v>
      </c>
      <c r="I121" s="35">
        <v>0</v>
      </c>
      <c r="J121" s="34">
        <v>0</v>
      </c>
      <c r="K121" s="35">
        <v>0</v>
      </c>
      <c r="L121" s="34">
        <v>0</v>
      </c>
      <c r="M121" s="35">
        <v>0</v>
      </c>
      <c r="N121" s="34">
        <v>0</v>
      </c>
      <c r="O121" s="35">
        <v>0</v>
      </c>
      <c r="P121" s="36" t="s">
        <v>71</v>
      </c>
      <c r="Q121" s="29" t="s">
        <v>67</v>
      </c>
      <c r="R121" s="36" t="s">
        <v>242</v>
      </c>
      <c r="S121" s="29" t="s">
        <v>39</v>
      </c>
      <c r="T121" s="29" t="s">
        <v>55</v>
      </c>
      <c r="U121" s="29" t="s">
        <v>281</v>
      </c>
    </row>
    <row r="122" spans="1:21" ht="15" customHeight="1" x14ac:dyDescent="0.35">
      <c r="A122" s="5"/>
      <c r="B122" s="28" t="s">
        <v>282</v>
      </c>
      <c r="C122" s="29" t="s">
        <v>34</v>
      </c>
      <c r="D122" s="38" t="s">
        <v>263</v>
      </c>
      <c r="E122" s="31">
        <v>1</v>
      </c>
      <c r="F122" s="32">
        <v>1.18875</v>
      </c>
      <c r="G122" s="33">
        <v>0.34899999999999998</v>
      </c>
      <c r="H122" s="34">
        <v>0</v>
      </c>
      <c r="I122" s="35">
        <v>0</v>
      </c>
      <c r="J122" s="34">
        <v>0</v>
      </c>
      <c r="K122" s="35">
        <v>2000</v>
      </c>
      <c r="L122" s="34">
        <v>0</v>
      </c>
      <c r="M122" s="35">
        <v>0</v>
      </c>
      <c r="N122" s="34">
        <v>0</v>
      </c>
      <c r="O122" s="35">
        <v>0</v>
      </c>
      <c r="P122" s="36" t="s">
        <v>104</v>
      </c>
      <c r="Q122" s="29" t="s">
        <v>283</v>
      </c>
      <c r="R122" s="36" t="s">
        <v>239</v>
      </c>
      <c r="S122" s="29" t="s">
        <v>39</v>
      </c>
      <c r="T122" s="29" t="s">
        <v>55</v>
      </c>
      <c r="U122" s="29" t="s">
        <v>81</v>
      </c>
    </row>
    <row r="123" spans="1:21" ht="15" customHeight="1" x14ac:dyDescent="0.35">
      <c r="A123" s="5"/>
      <c r="B123" s="28" t="s">
        <v>284</v>
      </c>
      <c r="C123" s="29" t="s">
        <v>34</v>
      </c>
      <c r="D123" s="38" t="s">
        <v>263</v>
      </c>
      <c r="E123" s="31">
        <v>1</v>
      </c>
      <c r="F123" s="32">
        <v>1.18875</v>
      </c>
      <c r="G123" s="33">
        <v>0.34899999999999998</v>
      </c>
      <c r="H123" s="34">
        <v>0</v>
      </c>
      <c r="I123" s="35">
        <v>0</v>
      </c>
      <c r="J123" s="34">
        <v>0</v>
      </c>
      <c r="K123" s="35">
        <v>2000</v>
      </c>
      <c r="L123" s="34">
        <v>0</v>
      </c>
      <c r="M123" s="35">
        <v>0</v>
      </c>
      <c r="N123" s="34">
        <v>0</v>
      </c>
      <c r="O123" s="35">
        <v>0</v>
      </c>
      <c r="P123" s="36" t="s">
        <v>104</v>
      </c>
      <c r="Q123" s="29" t="s">
        <v>283</v>
      </c>
      <c r="R123" s="36" t="s">
        <v>239</v>
      </c>
      <c r="S123" s="29" t="s">
        <v>39</v>
      </c>
      <c r="T123" s="29" t="s">
        <v>55</v>
      </c>
      <c r="U123" s="29" t="s">
        <v>81</v>
      </c>
    </row>
    <row r="124" spans="1:21" ht="15" customHeight="1" x14ac:dyDescent="0.35">
      <c r="A124" s="5"/>
      <c r="B124" s="28" t="s">
        <v>285</v>
      </c>
      <c r="C124" s="29" t="s">
        <v>34</v>
      </c>
      <c r="D124" s="38" t="s">
        <v>263</v>
      </c>
      <c r="E124" s="31">
        <v>1</v>
      </c>
      <c r="F124" s="32">
        <v>1.18875</v>
      </c>
      <c r="G124" s="33">
        <v>0.34899999999999998</v>
      </c>
      <c r="H124" s="34">
        <v>0</v>
      </c>
      <c r="I124" s="35">
        <v>0</v>
      </c>
      <c r="J124" s="34">
        <v>0</v>
      </c>
      <c r="K124" s="35">
        <v>2000</v>
      </c>
      <c r="L124" s="34">
        <v>0</v>
      </c>
      <c r="M124" s="35">
        <v>0</v>
      </c>
      <c r="N124" s="34">
        <v>0</v>
      </c>
      <c r="O124" s="35">
        <v>0</v>
      </c>
      <c r="P124" s="36" t="s">
        <v>104</v>
      </c>
      <c r="Q124" s="29" t="s">
        <v>283</v>
      </c>
      <c r="R124" s="36" t="s">
        <v>239</v>
      </c>
      <c r="S124" s="29" t="s">
        <v>39</v>
      </c>
      <c r="T124" s="29" t="s">
        <v>55</v>
      </c>
      <c r="U124" s="29" t="s">
        <v>81</v>
      </c>
    </row>
    <row r="125" spans="1:21" ht="14.25" customHeight="1" x14ac:dyDescent="0.35">
      <c r="A125" s="5"/>
      <c r="B125" s="39" t="s">
        <v>286</v>
      </c>
      <c r="C125" s="39"/>
      <c r="D125" s="39"/>
      <c r="E125" s="40">
        <f>SUM(E14:E124)</f>
        <v>112</v>
      </c>
      <c r="F125" s="41">
        <f>SUM(F14:F124)</f>
        <v>478.37136689961994</v>
      </c>
      <c r="G125" s="42"/>
      <c r="H125" s="40">
        <f t="shared" ref="H125:O125" si="1">SUM(H14:H124)</f>
        <v>98241.437999999995</v>
      </c>
      <c r="I125" s="40">
        <f t="shared" si="1"/>
        <v>9731.3640000000014</v>
      </c>
      <c r="J125" s="40">
        <f t="shared" si="1"/>
        <v>223</v>
      </c>
      <c r="K125" s="40">
        <f t="shared" si="1"/>
        <v>11594.84</v>
      </c>
      <c r="L125" s="40">
        <f t="shared" si="1"/>
        <v>48823.437999999995</v>
      </c>
      <c r="M125" s="40">
        <f t="shared" si="1"/>
        <v>7230.3330000000005</v>
      </c>
      <c r="N125" s="40">
        <f t="shared" si="1"/>
        <v>41638</v>
      </c>
      <c r="O125" s="40">
        <f t="shared" si="1"/>
        <v>1691.0309999999999</v>
      </c>
      <c r="P125" s="39"/>
      <c r="Q125" s="39"/>
      <c r="R125" s="39"/>
      <c r="S125" s="39"/>
      <c r="T125" s="39"/>
      <c r="U125" s="39"/>
    </row>
  </sheetData>
  <autoFilter ref="B12:U125" xr:uid="{00000000-0009-0000-0000-000000000000}">
    <filterColumn colId="0" hiddenButton="1"/>
    <filterColumn colId="1" hiddenButton="1"/>
  </autoFilter>
  <mergeCells count="22">
    <mergeCell ref="U12:U13"/>
    <mergeCell ref="P12:P13"/>
    <mergeCell ref="Q12:Q13"/>
    <mergeCell ref="R12:R13"/>
    <mergeCell ref="S12:S13"/>
    <mergeCell ref="T12:T13"/>
    <mergeCell ref="I12:I13"/>
    <mergeCell ref="J12:J13"/>
    <mergeCell ref="K12:K13"/>
    <mergeCell ref="L12:M12"/>
    <mergeCell ref="N12:O12"/>
    <mergeCell ref="D12:D13"/>
    <mergeCell ref="E12:E13"/>
    <mergeCell ref="F12:F13"/>
    <mergeCell ref="G12:G13"/>
    <mergeCell ref="H12:H13"/>
    <mergeCell ref="B6:C6"/>
    <mergeCell ref="B7:C7"/>
    <mergeCell ref="B8:C8"/>
    <mergeCell ref="B9:C9"/>
    <mergeCell ref="B12:B13"/>
    <mergeCell ref="C12:C13"/>
  </mergeCells>
  <printOptions horizontalCentered="1"/>
  <pageMargins left="0.75" right="0.75" top="1" bottom="1" header="0.511811023622047" footer="0.511811023622047"/>
  <pageSetup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Acwa Portfolio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salsaif@acwapower.com</dc:creator>
  <dc:description/>
  <cp:lastModifiedBy>Sarah Alsaif</cp:lastModifiedBy>
  <cp:revision>0</cp:revision>
  <dcterms:created xsi:type="dcterms:W3CDTF">2026-10-22T10:08:25Z</dcterms:created>
  <dcterms:modified xsi:type="dcterms:W3CDTF">2026-11-05T08:54:06Z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2b45ab-c1f5-42f1-a9ee-4b3c31f32906_ActionId">
    <vt:lpwstr>774ea9ce-f350-42be-9e0c-3149a678c335</vt:lpwstr>
  </property>
  <property fmtid="{D5CDD505-2E9C-101B-9397-08002B2CF9AE}" pid="3" name="MSIP_Label_aa2b45ab-c1f5-42f1-a9ee-4b3c31f32906_ContentBits">
    <vt:lpwstr>0</vt:lpwstr>
  </property>
  <property fmtid="{D5CDD505-2E9C-101B-9397-08002B2CF9AE}" pid="4" name="MSIP_Label_aa2b45ab-c1f5-42f1-a9ee-4b3c31f32906_Enabled">
    <vt:lpwstr>true</vt:lpwstr>
  </property>
  <property fmtid="{D5CDD505-2E9C-101B-9397-08002B2CF9AE}" pid="5" name="MSIP_Label_aa2b45ab-c1f5-42f1-a9ee-4b3c31f32906_Method">
    <vt:lpwstr>Standard</vt:lpwstr>
  </property>
  <property fmtid="{D5CDD505-2E9C-101B-9397-08002B2CF9AE}" pid="6" name="MSIP_Label_aa2b45ab-c1f5-42f1-a9ee-4b3c31f32906_Name">
    <vt:lpwstr>aa2b45ab-c1f5-42f1-a9ee-4b3c31f32906</vt:lpwstr>
  </property>
  <property fmtid="{D5CDD505-2E9C-101B-9397-08002B2CF9AE}" pid="7" name="MSIP_Label_aa2b45ab-c1f5-42f1-a9ee-4b3c31f32906_SetDate">
    <vt:lpwstr>2026-10-25T09:00:27Z</vt:lpwstr>
  </property>
  <property fmtid="{D5CDD505-2E9C-101B-9397-08002B2CF9AE}" pid="8" name="MSIP_Label_aa2b45ab-c1f5-42f1-a9ee-4b3c31f32906_SiteId">
    <vt:lpwstr>058b28e4-6bda-479f-b7c3-5527c4b94031</vt:lpwstr>
  </property>
  <property fmtid="{D5CDD505-2E9C-101B-9397-08002B2CF9AE}" pid="9" name="MSIP_Label_aa2b45ab-c1f5-42f1-a9ee-4b3c31f32906_Tag">
    <vt:lpwstr>10, 1, 2, 1</vt:lpwstr>
  </property>
</Properties>
</file>